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morishita\Desktop\"/>
    </mc:Choice>
  </mc:AlternateContent>
  <xr:revisionPtr revIDLastSave="0" documentId="13_ncr:1_{DE4A30EA-7C9D-41E1-B479-5C9749243832}" xr6:coauthVersionLast="47" xr6:coauthVersionMax="47" xr10:uidLastSave="{00000000-0000-0000-0000-000000000000}"/>
  <bookViews>
    <workbookView xWindow="-110" yWindow="-110" windowWidth="19420" windowHeight="10420" tabRatio="870" xr2:uid="{00000000-000D-0000-FFFF-FFFF00000000}"/>
  </bookViews>
  <sheets>
    <sheet name="集計表" sheetId="23" r:id="rId1"/>
    <sheet name="A【医科管理士】" sheetId="27" r:id="rId2"/>
    <sheet name="Z【医科管理士_HC3】" sheetId="28" r:id="rId3"/>
    <sheet name="Q【医療事務技能】 " sheetId="29" r:id="rId4"/>
    <sheet name="Y【医療事務技能_HC3】" sheetId="30" r:id="rId5"/>
    <sheet name="B【歯科】" sheetId="31" r:id="rId6"/>
    <sheet name="C【介護】" sheetId="32" r:id="rId7"/>
    <sheet name="F【調剤】 " sheetId="33" r:id="rId8"/>
    <sheet name="K【ホスピ３級】 " sheetId="34" r:id="rId9"/>
    <sheet name="H【ホスピ２級】 " sheetId="35" r:id="rId10"/>
    <sheet name="D【DA医師事務】" sheetId="36" r:id="rId11"/>
    <sheet name="P【DPC】" sheetId="37" r:id="rId12"/>
    <sheet name="DATA" sheetId="24" state="veryHidden" r:id="rId13"/>
    <sheet name="S【在宅】 " sheetId="38" r:id="rId14"/>
    <sheet name="R【労災】 " sheetId="39" r:id="rId15"/>
    <sheet name="★サンプル★入力シート" sheetId="40" r:id="rId16"/>
  </sheets>
  <definedNames>
    <definedName name="_xlnm._FilterDatabase" localSheetId="15" hidden="1">★サンプル★入力シート!$A$6:$R$46</definedName>
    <definedName name="_xlnm._FilterDatabase" localSheetId="1" hidden="1">A【医科管理士】!$A$1:$S$41</definedName>
    <definedName name="_xlnm._FilterDatabase" localSheetId="5" hidden="1">B【歯科】!$A$1:$R$42</definedName>
    <definedName name="_xlnm._FilterDatabase" localSheetId="10" hidden="1">D【DA医師事務】!$A$1:$R$41</definedName>
    <definedName name="_xlnm._FilterDatabase" localSheetId="7" hidden="1">'F【調剤】 '!$A$1:$R$41</definedName>
    <definedName name="_xlnm._FilterDatabase" localSheetId="9" hidden="1">'H【ホスピ２級】 '!$A$1:$R$41</definedName>
    <definedName name="_xlnm._FilterDatabase" localSheetId="8" hidden="1">'K【ホスピ３級】 '!$A$1:$R$41</definedName>
    <definedName name="_xlnm._FilterDatabase" localSheetId="11" hidden="1">P【DPC】!$A$1:$R$41</definedName>
    <definedName name="_xlnm._FilterDatabase" localSheetId="3" hidden="1">'Q【医療事務技能】 '!$A$1:$R$41</definedName>
    <definedName name="_xlnm._FilterDatabase" localSheetId="14" hidden="1">'R【労災】 '!$A$1:$R$41</definedName>
    <definedName name="_xlnm._FilterDatabase" localSheetId="13" hidden="1">'S【在宅】 '!$A$1:$R$41</definedName>
    <definedName name="_xlnm._FilterDatabase" localSheetId="4" hidden="1">Y【医療事務技能_HC3】!$A$1:$R$41</definedName>
    <definedName name="_xlnm._FilterDatabase" localSheetId="2" hidden="1">Z【医科管理士_HC3】!$A$1:$S$41</definedName>
    <definedName name="Aコース">A【医科管理士】!$C$2:$C$76</definedName>
    <definedName name="A科目">A【医科管理士】!$B$2:$B$76</definedName>
    <definedName name="A拠点">A【医科管理士】!$D$2:$D$76</definedName>
    <definedName name="Bコース">B【歯科】!$C$2:$C$76</definedName>
    <definedName name="B科目">B【歯科】!$B$2:$B$76</definedName>
    <definedName name="B拠点">B【歯科】!$D$2:$D$76</definedName>
    <definedName name="C科目">C【介護】!$B$2:$B$76</definedName>
    <definedName name="C拠点">C【介護】!$D$2:$D$76</definedName>
    <definedName name="D科目">D【DA医師事務】!$B$2:$B$76</definedName>
    <definedName name="D拠点">D【DA医師事務】!$D$2:$D$76</definedName>
    <definedName name="F科目">'F【調剤】 '!$B$2:$B$76</definedName>
    <definedName name="F拠点">'F【調剤】 '!$D$2:$D$76</definedName>
    <definedName name="Hコース">'H【ホスピ２級】 '!$C$2:$C$76</definedName>
    <definedName name="H科目">'H【ホスピ２級】 '!$B$2:$B$76</definedName>
    <definedName name="H拠点">'H【ホスピ２級】 '!$D$2:$D$76</definedName>
    <definedName name="K科目">'K【ホスピ３級】 '!$B$2:$B$76</definedName>
    <definedName name="K拠点">'K【ホスピ３級】 '!$D$2:$D$76</definedName>
    <definedName name="_xlnm.Print_Area" localSheetId="0">集計表!$A$1:$K$66</definedName>
    <definedName name="P科目">P【DPC】!$B$2:$B$76</definedName>
    <definedName name="P拠点">P【DPC】!$D$2:$D$76</definedName>
    <definedName name="Q科目">'Q【医療事務技能】 '!$B$2:$B$76</definedName>
    <definedName name="Q拠点">'Q【医療事務技能】 '!$D$2:$D$76</definedName>
    <definedName name="R科目">'R【労災】 '!$B$2:$B$76</definedName>
    <definedName name="R拠点">'R【労災】 '!$D$2:$D$76</definedName>
    <definedName name="S科目">'S【在宅】 '!$B$2:$B$76</definedName>
    <definedName name="S拠点">'S【在宅】 '!$D$2:$D$76</definedName>
    <definedName name="Y科目">Y【医療事務技能_HC3】!$B$2:$B$76</definedName>
    <definedName name="Y拠点">Y【医療事務技能_HC3】!$D$2:$D$76</definedName>
    <definedName name="Zコース">Z【医科管理士_HC3】!$C$2:$C$76</definedName>
    <definedName name="Z科目">Z【医科管理士_HC3】!$B$2:$B$76</definedName>
    <definedName name="Z拠点">Z【医科管理士_HC3】!$D$2:$D$76</definedName>
    <definedName name="コードNo">集計表!$F$6</definedName>
    <definedName name="受験月">集計表!$D$13</definedName>
    <definedName name="受験年">集計表!$B$13</definedName>
    <definedName name="集計データ">DATA!$A$3:$H$15</definedName>
    <definedName name="団体名">集計表!$I$5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39" l="1"/>
  <c r="A75" i="39"/>
  <c r="A74" i="39"/>
  <c r="A73" i="39"/>
  <c r="A72" i="39"/>
  <c r="A71" i="39"/>
  <c r="A70" i="39"/>
  <c r="A69" i="39"/>
  <c r="A68" i="39"/>
  <c r="A67" i="39"/>
  <c r="A66" i="39"/>
  <c r="A65" i="39"/>
  <c r="A64" i="39"/>
  <c r="A63" i="39"/>
  <c r="A62" i="39"/>
  <c r="A61" i="39"/>
  <c r="A60" i="39"/>
  <c r="A59" i="39"/>
  <c r="A58" i="39"/>
  <c r="A57" i="39"/>
  <c r="A56" i="39"/>
  <c r="A55" i="39"/>
  <c r="A54" i="39"/>
  <c r="A53" i="39"/>
  <c r="A52" i="39"/>
  <c r="A51" i="39"/>
  <c r="A50" i="39"/>
  <c r="A49" i="39"/>
  <c r="A48" i="39"/>
  <c r="A47" i="39"/>
  <c r="A46" i="39"/>
  <c r="A45" i="39"/>
  <c r="A4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7" i="39"/>
  <c r="A6" i="39"/>
  <c r="A5" i="39"/>
  <c r="A4" i="39"/>
  <c r="A3" i="39"/>
  <c r="A2" i="39"/>
  <c r="A76" i="38"/>
  <c r="A75" i="38"/>
  <c r="A74" i="38"/>
  <c r="A73" i="38"/>
  <c r="A72" i="38"/>
  <c r="A71" i="38"/>
  <c r="A70" i="38"/>
  <c r="A69" i="38"/>
  <c r="A68" i="38"/>
  <c r="A67" i="38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A3" i="38"/>
  <c r="A2" i="38"/>
  <c r="A76" i="37"/>
  <c r="A75" i="37"/>
  <c r="A74" i="37"/>
  <c r="A73" i="37"/>
  <c r="A72" i="37"/>
  <c r="A71" i="37"/>
  <c r="A70" i="37"/>
  <c r="A69" i="37"/>
  <c r="A68" i="37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  <c r="A5" i="37"/>
  <c r="A4" i="37"/>
  <c r="A3" i="37"/>
  <c r="A2" i="37"/>
  <c r="A76" i="36"/>
  <c r="A75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56" i="36"/>
  <c r="A55" i="36"/>
  <c r="A54" i="36"/>
  <c r="A53" i="36"/>
  <c r="A52" i="36"/>
  <c r="A51" i="36"/>
  <c r="A50" i="36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" i="36"/>
  <c r="A76" i="35"/>
  <c r="A75" i="35"/>
  <c r="A74" i="35"/>
  <c r="A73" i="35"/>
  <c r="A72" i="35"/>
  <c r="A71" i="35"/>
  <c r="A70" i="35"/>
  <c r="A69" i="35"/>
  <c r="A68" i="35"/>
  <c r="A67" i="35"/>
  <c r="A66" i="35"/>
  <c r="A65" i="35"/>
  <c r="A64" i="35"/>
  <c r="A63" i="35"/>
  <c r="A62" i="35"/>
  <c r="A61" i="35"/>
  <c r="A60" i="35"/>
  <c r="A59" i="35"/>
  <c r="A58" i="35"/>
  <c r="A57" i="35"/>
  <c r="A56" i="35"/>
  <c r="A55" i="35"/>
  <c r="A54" i="35"/>
  <c r="A53" i="35"/>
  <c r="A52" i="35"/>
  <c r="A51" i="35"/>
  <c r="A50" i="35"/>
  <c r="A49" i="35"/>
  <c r="A48" i="35"/>
  <c r="A47" i="35"/>
  <c r="A46" i="35"/>
  <c r="A45" i="35"/>
  <c r="A4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  <c r="A3" i="35"/>
  <c r="A2" i="35"/>
  <c r="A76" i="34"/>
  <c r="A75" i="34"/>
  <c r="A74" i="34"/>
  <c r="A73" i="34"/>
  <c r="A72" i="34"/>
  <c r="A71" i="34"/>
  <c r="A70" i="34"/>
  <c r="A69" i="34"/>
  <c r="A68" i="34"/>
  <c r="A67" i="34"/>
  <c r="A66" i="34"/>
  <c r="A65" i="34"/>
  <c r="A64" i="34"/>
  <c r="A63" i="34"/>
  <c r="A62" i="34"/>
  <c r="A61" i="34"/>
  <c r="A60" i="34"/>
  <c r="A59" i="34"/>
  <c r="A58" i="34"/>
  <c r="A57" i="34"/>
  <c r="A56" i="34"/>
  <c r="A55" i="34"/>
  <c r="A54" i="34"/>
  <c r="A53" i="34"/>
  <c r="A52" i="34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  <c r="A3" i="34"/>
  <c r="A2" i="34"/>
  <c r="A76" i="33"/>
  <c r="A75" i="33"/>
  <c r="A74" i="33"/>
  <c r="A73" i="33"/>
  <c r="A72" i="33"/>
  <c r="A71" i="33"/>
  <c r="A70" i="33"/>
  <c r="A69" i="33"/>
  <c r="A68" i="33"/>
  <c r="A67" i="33"/>
  <c r="A66" i="33"/>
  <c r="A65" i="33"/>
  <c r="A64" i="33"/>
  <c r="A63" i="33"/>
  <c r="A62" i="33"/>
  <c r="A61" i="33"/>
  <c r="A60" i="33"/>
  <c r="A59" i="33"/>
  <c r="A58" i="33"/>
  <c r="A57" i="33"/>
  <c r="A56" i="33"/>
  <c r="A55" i="33"/>
  <c r="A54" i="33"/>
  <c r="A53" i="33"/>
  <c r="A52" i="33"/>
  <c r="A51" i="33"/>
  <c r="A50" i="33"/>
  <c r="A49" i="33"/>
  <c r="A48" i="33"/>
  <c r="A47" i="33"/>
  <c r="A46" i="33"/>
  <c r="A45" i="33"/>
  <c r="A44" i="33"/>
  <c r="A43" i="33"/>
  <c r="A42" i="33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5" i="33"/>
  <c r="A4" i="33"/>
  <c r="A3" i="33"/>
  <c r="A2" i="33"/>
  <c r="A76" i="32"/>
  <c r="A75" i="32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57" i="32"/>
  <c r="A56" i="32"/>
  <c r="A55" i="32"/>
  <c r="A54" i="32"/>
  <c r="A53" i="32"/>
  <c r="A52" i="32"/>
  <c r="A51" i="32"/>
  <c r="A50" i="32"/>
  <c r="A49" i="32"/>
  <c r="A48" i="32"/>
  <c r="A47" i="32"/>
  <c r="A46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A2" i="32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A2" i="31"/>
  <c r="A76" i="30"/>
  <c r="A75" i="30"/>
  <c r="A74" i="30"/>
  <c r="A73" i="30"/>
  <c r="A72" i="30"/>
  <c r="A71" i="30"/>
  <c r="A70" i="30"/>
  <c r="A69" i="30"/>
  <c r="A68" i="30"/>
  <c r="A67" i="30"/>
  <c r="A66" i="30"/>
  <c r="A65" i="30"/>
  <c r="A64" i="30"/>
  <c r="A63" i="30"/>
  <c r="A62" i="30"/>
  <c r="A61" i="30"/>
  <c r="A60" i="30"/>
  <c r="A59" i="30"/>
  <c r="A58" i="30"/>
  <c r="A57" i="30"/>
  <c r="A56" i="30"/>
  <c r="A55" i="30"/>
  <c r="A54" i="30"/>
  <c r="A53" i="30"/>
  <c r="A52" i="30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A4" i="30"/>
  <c r="A3" i="30"/>
  <c r="A2" i="30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3" i="29"/>
  <c r="A2" i="29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A3" i="28"/>
  <c r="A2" i="28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3" i="27"/>
  <c r="A2" i="27"/>
  <c r="D11" i="24"/>
  <c r="E11" i="24"/>
  <c r="C6" i="24"/>
  <c r="H11" i="24"/>
  <c r="G11" i="24"/>
  <c r="C5" i="24"/>
  <c r="F6" i="24"/>
  <c r="E26" i="23" l="1"/>
  <c r="E46" i="23" s="1"/>
  <c r="J26" i="23"/>
  <c r="H46" i="23" s="1"/>
  <c r="H21" i="23"/>
  <c r="C21" i="23"/>
  <c r="F21" i="23" l="1"/>
  <c r="E39" i="23"/>
  <c r="K21" i="23"/>
  <c r="H39" i="23"/>
  <c r="I39" i="23" l="1"/>
  <c r="C20" i="23" l="1"/>
  <c r="F20" i="23" s="1"/>
  <c r="G3" i="24"/>
  <c r="F15" i="24"/>
  <c r="C12" i="24"/>
  <c r="H7" i="24"/>
  <c r="C7" i="24"/>
  <c r="F13" i="24"/>
  <c r="D7" i="24"/>
  <c r="C13" i="24"/>
  <c r="F3" i="24"/>
  <c r="F14" i="24"/>
  <c r="C9" i="24"/>
  <c r="D4" i="24"/>
  <c r="C15" i="24"/>
  <c r="D10" i="24"/>
  <c r="F4" i="24"/>
  <c r="H3" i="24"/>
  <c r="E3" i="24"/>
  <c r="F8" i="24"/>
  <c r="E7" i="24"/>
  <c r="G10" i="24"/>
  <c r="C14" i="24"/>
  <c r="C3" i="24"/>
  <c r="C4" i="24"/>
  <c r="F5" i="24"/>
  <c r="F9" i="24"/>
  <c r="C8" i="24"/>
  <c r="G4" i="24"/>
  <c r="F7" i="24"/>
  <c r="D3" i="24"/>
  <c r="H4" i="24"/>
  <c r="G7" i="24"/>
  <c r="F12" i="24"/>
  <c r="E4" i="24"/>
  <c r="D25" i="23" l="1"/>
  <c r="D26" i="23"/>
  <c r="E45" i="23" s="1"/>
  <c r="H29" i="23"/>
  <c r="H49" i="23" s="1"/>
  <c r="I18" i="23"/>
  <c r="H20" i="23"/>
  <c r="H38" i="23" s="1"/>
  <c r="H22" i="23"/>
  <c r="H40" i="23" s="1"/>
  <c r="E19" i="23"/>
  <c r="I22" i="23"/>
  <c r="J19" i="23"/>
  <c r="H28" i="23"/>
  <c r="H48" i="23" s="1"/>
  <c r="C18" i="23"/>
  <c r="E34" i="23" s="1"/>
  <c r="F34" i="23" s="1"/>
  <c r="J18" i="23"/>
  <c r="C19" i="23"/>
  <c r="E36" i="23" s="1"/>
  <c r="E18" i="23"/>
  <c r="H24" i="23"/>
  <c r="H43" i="23" s="1"/>
  <c r="I26" i="23"/>
  <c r="J22" i="23"/>
  <c r="H19" i="23"/>
  <c r="H36" i="23" s="1"/>
  <c r="C30" i="23"/>
  <c r="F30" i="23" s="1"/>
  <c r="C24" i="23"/>
  <c r="E43" i="23" s="1"/>
  <c r="I25" i="23"/>
  <c r="I19" i="23"/>
  <c r="H18" i="23"/>
  <c r="H34" i="23" s="1"/>
  <c r="D19" i="23"/>
  <c r="D22" i="23"/>
  <c r="H30" i="23"/>
  <c r="H50" i="23" s="1"/>
  <c r="C27" i="23"/>
  <c r="E47" i="23" s="1"/>
  <c r="H23" i="23"/>
  <c r="H42" i="23" s="1"/>
  <c r="C23" i="23"/>
  <c r="F23" i="23" s="1"/>
  <c r="H27" i="23"/>
  <c r="H47" i="23" s="1"/>
  <c r="C29" i="23"/>
  <c r="F29" i="23" s="1"/>
  <c r="E22" i="23"/>
  <c r="C22" i="23"/>
  <c r="D18" i="23"/>
  <c r="C28" i="23"/>
  <c r="E48" i="23" s="1"/>
  <c r="F39" i="23"/>
  <c r="K39" i="23" s="1"/>
  <c r="E38" i="23"/>
  <c r="I1" i="23"/>
  <c r="H45" i="23" l="1"/>
  <c r="H44" i="23"/>
  <c r="E44" i="23"/>
  <c r="F44" i="23" s="1"/>
  <c r="E37" i="23"/>
  <c r="F37" i="23" s="1"/>
  <c r="E41" i="23"/>
  <c r="F41" i="23" s="1"/>
  <c r="E35" i="23"/>
  <c r="F35" i="23" s="1"/>
  <c r="H35" i="23"/>
  <c r="K24" i="23"/>
  <c r="F25" i="23"/>
  <c r="H37" i="23"/>
  <c r="F27" i="23"/>
  <c r="K28" i="23"/>
  <c r="K34" i="23"/>
  <c r="H41" i="23"/>
  <c r="F28" i="23"/>
  <c r="K19" i="23"/>
  <c r="F19" i="23"/>
  <c r="F26" i="23"/>
  <c r="E49" i="23"/>
  <c r="F49" i="23" s="1"/>
  <c r="K49" i="23" s="1"/>
  <c r="E50" i="23"/>
  <c r="F50" i="23" s="1"/>
  <c r="K50" i="23" s="1"/>
  <c r="I34" i="23"/>
  <c r="F18" i="23"/>
  <c r="E42" i="23"/>
  <c r="I42" i="23" s="1"/>
  <c r="I48" i="23"/>
  <c r="I47" i="23"/>
  <c r="I36" i="23"/>
  <c r="I38" i="23"/>
  <c r="I46" i="23"/>
  <c r="I43" i="23"/>
  <c r="F46" i="23"/>
  <c r="K46" i="23" s="1"/>
  <c r="F48" i="23"/>
  <c r="K48" i="23" s="1"/>
  <c r="F36" i="23"/>
  <c r="K36" i="23" s="1"/>
  <c r="F43" i="23"/>
  <c r="K43" i="23" s="1"/>
  <c r="F47" i="23"/>
  <c r="K47" i="23" s="1"/>
  <c r="F38" i="23"/>
  <c r="K38" i="23" s="1"/>
  <c r="K20" i="23"/>
  <c r="K23" i="23"/>
  <c r="K27" i="23"/>
  <c r="K22" i="23"/>
  <c r="K26" i="23"/>
  <c r="K30" i="23"/>
  <c r="K18" i="23"/>
  <c r="F24" i="23"/>
  <c r="E40" i="23"/>
  <c r="K25" i="23"/>
  <c r="K29" i="23"/>
  <c r="F22" i="23"/>
  <c r="K44" i="23" l="1"/>
  <c r="I44" i="23"/>
  <c r="I37" i="23"/>
  <c r="F45" i="23"/>
  <c r="K45" i="23" s="1"/>
  <c r="I45" i="23"/>
  <c r="I41" i="23"/>
  <c r="K37" i="23"/>
  <c r="K35" i="23"/>
  <c r="I35" i="23"/>
  <c r="I50" i="23"/>
  <c r="K41" i="23"/>
  <c r="F42" i="23"/>
  <c r="K42" i="23" s="1"/>
  <c r="I49" i="23"/>
  <c r="I40" i="23"/>
  <c r="F40" i="23"/>
  <c r="K31" i="23"/>
  <c r="F31" i="23"/>
  <c r="D54" i="23" l="1"/>
  <c r="F54" i="23" s="1"/>
  <c r="D52" i="23"/>
  <c r="K40" i="23"/>
  <c r="B58" i="23" l="1"/>
  <c r="F52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荒井 司</author>
  </authors>
  <commentList>
    <comment ref="F13" authorId="0" shapeId="0" xr:uid="{B618B36A-9F77-414C-B560-C592C7F5F0D6}">
      <text>
        <r>
          <rPr>
            <b/>
            <sz val="9"/>
            <color indexed="81"/>
            <rFont val="MS P ゴシック"/>
            <family val="3"/>
            <charset val="128"/>
          </rPr>
          <t>実施予定日を入力してください
（</t>
        </r>
        <r>
          <rPr>
            <b/>
            <sz val="8"/>
            <color indexed="81"/>
            <rFont val="MS P ゴシック"/>
            <family val="3"/>
            <charset val="128"/>
          </rPr>
          <t>会場と在宅がある場合は会場の実施予定日）</t>
        </r>
      </text>
    </comment>
    <comment ref="C60" authorId="1" shapeId="0" xr:uid="{2BD50221-36BD-4D69-A1F4-518C624FCBD2}">
      <text>
        <r>
          <rPr>
            <b/>
            <sz val="9"/>
            <color indexed="81"/>
            <rFont val="ＭＳ Ｐゴシック"/>
            <family val="3"/>
            <charset val="128"/>
          </rPr>
          <t>お振込いただいた月日を入力してください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織内 綾乃</author>
    <author>NDD長南 昌宏</author>
    <author>森下 廣美</author>
  </authors>
  <commentList>
    <comment ref="B6" authorId="0" shapeId="0" xr:uid="{1C574D07-50C7-4811-AFE8-7E9D640F1CAE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プルダウンメニューよりご選択ください。</t>
        </r>
      </text>
    </comment>
    <comment ref="C6" authorId="0" shapeId="0" xr:uid="{1F674BCD-A5E4-4D04-B75F-89BC1DF678D7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プルダウンメニューよりご選択ください。
両科の場合は選択不要です。</t>
        </r>
      </text>
    </comment>
    <comment ref="D6" authorId="1" shapeId="0" xr:uid="{88C6AF27-371D-41EB-BCCA-587024752217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プルダウンメニューよりご選択ください。
学校会場受験の場合は選択不要です。</t>
        </r>
      </text>
    </comment>
    <comment ref="F6" authorId="0" shapeId="0" xr:uid="{D1A61218-8A22-4B7C-BD69-C8F016007528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セイとメイの間に全角スペースを入れて
ご入力ください。</t>
        </r>
      </text>
    </comment>
    <comment ref="G6" authorId="0" shapeId="0" xr:uid="{F4D6BA7D-064B-4FB6-B10C-242EE2A77338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姓と名の間に全角スペースを入れて
ご入力ください</t>
        </r>
        <r>
          <rPr>
            <b/>
            <sz val="9"/>
            <color indexed="81"/>
            <rFont val="游ゴシック"/>
            <family val="3"/>
            <charset val="128"/>
            <scheme val="minor"/>
          </rPr>
          <t>。</t>
        </r>
      </text>
    </comment>
    <comment ref="H6" authorId="2" shapeId="0" xr:uid="{66FE5DDC-6CDF-4F94-9F5C-4FEF81A8F1C6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年月日の間に　/　を入れてご入力ください。</t>
        </r>
      </text>
    </comment>
    <comment ref="I6" authorId="0" shapeId="0" xr:uid="{565C9883-7229-42BC-9785-914B33D296F3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プルダウンメニューよりご選択ください。</t>
        </r>
      </text>
    </comment>
    <comment ref="Q6" authorId="0" shapeId="0" xr:uid="{7719D51C-4A7D-4EE2-8A88-7ACE0523E0AD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自宅か携帯のアドレスを出来る限りご入力ください。</t>
        </r>
      </text>
    </comment>
  </commentList>
</comments>
</file>

<file path=xl/sharedStrings.xml><?xml version="1.0" encoding="utf-8"?>
<sst xmlns="http://schemas.openxmlformats.org/spreadsheetml/2006/main" count="459" uniqueCount="193">
  <si>
    <t>受験科目</t>
  </si>
  <si>
    <t>受験コース</t>
    <phoneticPr fontId="1"/>
  </si>
  <si>
    <t>希望受験年月</t>
  </si>
  <si>
    <t>カナ氏名</t>
    <rPh sb="2" eb="4">
      <t>シメイ</t>
    </rPh>
    <phoneticPr fontId="1"/>
  </si>
  <si>
    <t>漢字氏名</t>
    <rPh sb="0" eb="2">
      <t>カンジ</t>
    </rPh>
    <rPh sb="2" eb="4">
      <t>シメイ</t>
    </rPh>
    <phoneticPr fontId="1"/>
  </si>
  <si>
    <t>生年月日</t>
  </si>
  <si>
    <t>性別</t>
    <rPh sb="0" eb="2">
      <t>セイベツ</t>
    </rPh>
    <phoneticPr fontId="1"/>
  </si>
  <si>
    <t>郵便番号</t>
  </si>
  <si>
    <t>電話番号1</t>
  </si>
  <si>
    <t>電話番号2</t>
  </si>
  <si>
    <t>自宅メールアドレス</t>
    <rPh sb="0" eb="2">
      <t>ジタク</t>
    </rPh>
    <phoneticPr fontId="1"/>
  </si>
  <si>
    <t>携帯メールアドレス</t>
    <rPh sb="0" eb="2">
      <t>ケイタイ</t>
    </rPh>
    <phoneticPr fontId="4"/>
  </si>
  <si>
    <t>受講番号</t>
  </si>
  <si>
    <t>医科医療事務管理士</t>
  </si>
  <si>
    <t>技能　花子</t>
    <rPh sb="0" eb="2">
      <t>ギノウ</t>
    </rPh>
    <rPh sb="3" eb="5">
      <t>ハナコ</t>
    </rPh>
    <phoneticPr fontId="3"/>
  </si>
  <si>
    <t>女性</t>
  </si>
  <si>
    <t>850-0996</t>
  </si>
  <si>
    <t>長崎県</t>
  </si>
  <si>
    <t>長崎市</t>
  </si>
  <si>
    <t>平山台１－２－３</t>
    <phoneticPr fontId="1"/>
  </si>
  <si>
    <t>080-1111-2222</t>
    <phoneticPr fontId="1"/>
  </si>
  <si>
    <t>aaaa@gmail.com</t>
    <phoneticPr fontId="1"/>
  </si>
  <si>
    <t>学科のみ</t>
  </si>
  <si>
    <t>佐々木　悦子</t>
    <rPh sb="0" eb="3">
      <t>ササキ</t>
    </rPh>
    <rPh sb="4" eb="6">
      <t>エツコ</t>
    </rPh>
    <phoneticPr fontId="1"/>
  </si>
  <si>
    <t>134-0013</t>
  </si>
  <si>
    <t>東京都</t>
  </si>
  <si>
    <t>江戸川区</t>
  </si>
  <si>
    <t>江戸川２ー２ー２</t>
    <phoneticPr fontId="1"/>
  </si>
  <si>
    <t>パークマンション２０１</t>
    <phoneticPr fontId="1"/>
  </si>
  <si>
    <t>080-2222-3333</t>
    <phoneticPr fontId="1"/>
  </si>
  <si>
    <t>田中　雅子</t>
    <rPh sb="0" eb="2">
      <t>タナカ</t>
    </rPh>
    <rPh sb="3" eb="5">
      <t>マサコ</t>
    </rPh>
    <phoneticPr fontId="1"/>
  </si>
  <si>
    <t>182-0026</t>
  </si>
  <si>
    <t>調布市</t>
  </si>
  <si>
    <t>小島町３－３－３</t>
    <phoneticPr fontId="1"/>
  </si>
  <si>
    <t>090-4444-5555</t>
    <phoneticPr fontId="1"/>
  </si>
  <si>
    <t>金子　雄太</t>
    <rPh sb="0" eb="2">
      <t>カネコ</t>
    </rPh>
    <rPh sb="3" eb="5">
      <t>ユウタ</t>
    </rPh>
    <phoneticPr fontId="1"/>
  </si>
  <si>
    <t>男性</t>
  </si>
  <si>
    <t>992-0472</t>
  </si>
  <si>
    <t>山形県</t>
  </si>
  <si>
    <t>南陽市</t>
  </si>
  <si>
    <t>宮内１２３４</t>
    <phoneticPr fontId="1"/>
  </si>
  <si>
    <t>プレズィール並河２２２</t>
    <rPh sb="6" eb="8">
      <t>ナミカワ</t>
    </rPh>
    <phoneticPr fontId="1"/>
  </si>
  <si>
    <t>080-6666-7777</t>
    <phoneticPr fontId="1"/>
  </si>
  <si>
    <t>佐藤　真</t>
    <rPh sb="0" eb="2">
      <t>サトウ</t>
    </rPh>
    <rPh sb="3" eb="4">
      <t>マコト</t>
    </rPh>
    <phoneticPr fontId="1"/>
  </si>
  <si>
    <t>472-0026</t>
  </si>
  <si>
    <t>愛知県</t>
  </si>
  <si>
    <t/>
  </si>
  <si>
    <t>080-8888-9999</t>
    <phoneticPr fontId="1"/>
  </si>
  <si>
    <t>実技のみ</t>
  </si>
  <si>
    <t>高橋　伸介</t>
    <rPh sb="3" eb="5">
      <t>シンスケ</t>
    </rPh>
    <phoneticPr fontId="1"/>
  </si>
  <si>
    <t>791-2132</t>
  </si>
  <si>
    <t>愛媛県</t>
  </si>
  <si>
    <t>080-1234-1234</t>
    <phoneticPr fontId="1"/>
  </si>
  <si>
    <t>斉藤　一樹</t>
    <rPh sb="0" eb="2">
      <t>サイトウ</t>
    </rPh>
    <phoneticPr fontId="1"/>
  </si>
  <si>
    <t>829-0108</t>
  </si>
  <si>
    <t>福岡県</t>
  </si>
  <si>
    <t>090-5678-5678</t>
    <phoneticPr fontId="1"/>
  </si>
  <si>
    <t>市営住宅２棟２２２２号</t>
    <rPh sb="0" eb="2">
      <t>シエイ</t>
    </rPh>
    <rPh sb="2" eb="4">
      <t>ジュウタク</t>
    </rPh>
    <phoneticPr fontId="1"/>
  </si>
  <si>
    <t>知立市</t>
    <phoneticPr fontId="1"/>
  </si>
  <si>
    <t>上重原町本郷４４ー４</t>
    <phoneticPr fontId="1"/>
  </si>
  <si>
    <t>北川毛５－５</t>
    <phoneticPr fontId="1"/>
  </si>
  <si>
    <t>伊予郡砥部町</t>
    <phoneticPr fontId="1"/>
  </si>
  <si>
    <t>下別府６６６６－１</t>
    <phoneticPr fontId="1"/>
  </si>
  <si>
    <t>築上郡築上町</t>
    <phoneticPr fontId="1"/>
  </si>
  <si>
    <t>コードＮo</t>
    <phoneticPr fontId="14"/>
  </si>
  <si>
    <t>（単位：人）</t>
  </si>
  <si>
    <t>合計</t>
    <phoneticPr fontId="14"/>
  </si>
  <si>
    <t>A</t>
    <phoneticPr fontId="14"/>
  </si>
  <si>
    <r>
      <t>医科</t>
    </r>
    <r>
      <rPr>
        <sz val="8"/>
        <rFont val="ＭＳ Ｐ明朝"/>
        <family val="1"/>
        <charset val="128"/>
      </rPr>
      <t>(管理士)</t>
    </r>
    <rPh sb="0" eb="2">
      <t>イカ</t>
    </rPh>
    <rPh sb="3" eb="5">
      <t>カンリ</t>
    </rPh>
    <rPh sb="5" eb="6">
      <t>シ</t>
    </rPh>
    <phoneticPr fontId="14"/>
  </si>
  <si>
    <t>Q</t>
    <phoneticPr fontId="14"/>
  </si>
  <si>
    <t>医療事務
技能認定試験</t>
    <rPh sb="0" eb="2">
      <t>イリョウ</t>
    </rPh>
    <rPh sb="2" eb="4">
      <t>ジム</t>
    </rPh>
    <rPh sb="5" eb="7">
      <t>ギノウ</t>
    </rPh>
    <rPh sb="7" eb="9">
      <t>ニンテイ</t>
    </rPh>
    <rPh sb="9" eb="11">
      <t>シケン</t>
    </rPh>
    <phoneticPr fontId="14"/>
  </si>
  <si>
    <t>B</t>
    <phoneticPr fontId="14"/>
  </si>
  <si>
    <t>歯科</t>
  </si>
  <si>
    <t>C</t>
    <phoneticPr fontId="14"/>
  </si>
  <si>
    <t>介護</t>
    <rPh sb="0" eb="2">
      <t>カイゴ</t>
    </rPh>
    <phoneticPr fontId="14"/>
  </si>
  <si>
    <t>F</t>
    <phoneticPr fontId="14"/>
  </si>
  <si>
    <t>調剤</t>
  </si>
  <si>
    <t>K</t>
    <phoneticPr fontId="14"/>
  </si>
  <si>
    <t>HC３級</t>
    <rPh sb="3" eb="4">
      <t>キュウ</t>
    </rPh>
    <phoneticPr fontId="14"/>
  </si>
  <si>
    <t>H</t>
    <phoneticPr fontId="14"/>
  </si>
  <si>
    <t>HC2級</t>
    <rPh sb="3" eb="4">
      <t>キュウ</t>
    </rPh>
    <phoneticPr fontId="14"/>
  </si>
  <si>
    <t>D</t>
    <phoneticPr fontId="14"/>
  </si>
  <si>
    <t>DA</t>
    <phoneticPr fontId="14"/>
  </si>
  <si>
    <t>P</t>
    <phoneticPr fontId="14"/>
  </si>
  <si>
    <t>DPC</t>
    <phoneticPr fontId="14"/>
  </si>
  <si>
    <t>S</t>
    <phoneticPr fontId="14"/>
  </si>
  <si>
    <t>在宅</t>
    <rPh sb="0" eb="2">
      <t>ザイタク</t>
    </rPh>
    <phoneticPr fontId="14"/>
  </si>
  <si>
    <t>R</t>
    <phoneticPr fontId="14"/>
  </si>
  <si>
    <t>労災</t>
    <rPh sb="0" eb="2">
      <t>ロウサイ</t>
    </rPh>
    <phoneticPr fontId="14"/>
  </si>
  <si>
    <t>合計</t>
    <rPh sb="0" eb="2">
      <t>ゴウケイ</t>
    </rPh>
    <phoneticPr fontId="14"/>
  </si>
  <si>
    <t>振込額</t>
    <rPh sb="0" eb="2">
      <t>フリコミ</t>
    </rPh>
    <rPh sb="2" eb="3">
      <t>ガク</t>
    </rPh>
    <phoneticPr fontId="14"/>
  </si>
  <si>
    <t>※左記の振込額をお支払いください</t>
    <rPh sb="1" eb="3">
      <t>サキ</t>
    </rPh>
    <rPh sb="4" eb="6">
      <t>フリコミ</t>
    </rPh>
    <rPh sb="6" eb="7">
      <t>ガク</t>
    </rPh>
    <rPh sb="9" eb="11">
      <t>シハラ</t>
    </rPh>
    <phoneticPr fontId="14"/>
  </si>
  <si>
    <t>振込先銀行名</t>
    <rPh sb="0" eb="2">
      <t>フリコミ</t>
    </rPh>
    <rPh sb="2" eb="3">
      <t>サキ</t>
    </rPh>
    <rPh sb="3" eb="6">
      <t>ギンコウメイ</t>
    </rPh>
    <phoneticPr fontId="14"/>
  </si>
  <si>
    <t>振込日</t>
    <rPh sb="0" eb="2">
      <t>フリコミ</t>
    </rPh>
    <rPh sb="2" eb="3">
      <t>ビ</t>
    </rPh>
    <phoneticPr fontId="14"/>
  </si>
  <si>
    <t>※連絡事項</t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</si>
  <si>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</si>
  <si>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</si>
  <si>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町名番地（幸町１－２－３）</t>
    <rPh sb="0" eb="2">
      <t>チョウメイ</t>
    </rPh>
    <rPh sb="2" eb="4">
      <t>バンチ</t>
    </rPh>
    <rPh sb="5" eb="7">
      <t>サイワイチョウ</t>
    </rPh>
    <phoneticPr fontId="1"/>
  </si>
  <si>
    <t>建物名</t>
    <rPh sb="0" eb="2">
      <t>タテモノ</t>
    </rPh>
    <rPh sb="2" eb="3">
      <t>メイ</t>
    </rPh>
    <phoneticPr fontId="1"/>
  </si>
  <si>
    <t>認定試験申請者数集計表兼振込通知書</t>
    <phoneticPr fontId="1"/>
  </si>
  <si>
    <t>団体名</t>
    <rPh sb="0" eb="2">
      <t>ダンタイ</t>
    </rPh>
    <rPh sb="2" eb="3">
      <t>メイ</t>
    </rPh>
    <phoneticPr fontId="14"/>
  </si>
  <si>
    <t>担当者名</t>
    <rPh sb="0" eb="2">
      <t>タントウ</t>
    </rPh>
    <rPh sb="2" eb="3">
      <t>シャ</t>
    </rPh>
    <rPh sb="3" eb="4">
      <t>メイ</t>
    </rPh>
    <phoneticPr fontId="14"/>
  </si>
  <si>
    <t>担当者様ﾒｰﾙｱﾄﾞﾚｽ</t>
    <rPh sb="0" eb="3">
      <t>タントウシャ</t>
    </rPh>
    <rPh sb="3" eb="4">
      <t>サマ</t>
    </rPh>
    <phoneticPr fontId="14"/>
  </si>
  <si>
    <t>年</t>
    <rPh sb="0" eb="1">
      <t>ネン</t>
    </rPh>
    <phoneticPr fontId="14"/>
  </si>
  <si>
    <t>両科</t>
    <phoneticPr fontId="14"/>
  </si>
  <si>
    <t>学科</t>
    <phoneticPr fontId="14"/>
  </si>
  <si>
    <t>実技</t>
    <phoneticPr fontId="14"/>
  </si>
  <si>
    <t>在宅受験</t>
    <rPh sb="0" eb="2">
      <t>ザイタク</t>
    </rPh>
    <rPh sb="2" eb="4">
      <t>ジュケン</t>
    </rPh>
    <phoneticPr fontId="1"/>
  </si>
  <si>
    <t>A</t>
    <phoneticPr fontId="1"/>
  </si>
  <si>
    <t>Q</t>
    <phoneticPr fontId="1"/>
  </si>
  <si>
    <t>B</t>
    <phoneticPr fontId="1"/>
  </si>
  <si>
    <t>C</t>
    <phoneticPr fontId="1"/>
  </si>
  <si>
    <t>F</t>
    <phoneticPr fontId="1"/>
  </si>
  <si>
    <t>K</t>
    <phoneticPr fontId="1"/>
  </si>
  <si>
    <t>D</t>
    <phoneticPr fontId="1"/>
  </si>
  <si>
    <t>H</t>
    <phoneticPr fontId="1"/>
  </si>
  <si>
    <t>P</t>
    <phoneticPr fontId="1"/>
  </si>
  <si>
    <t>S</t>
    <phoneticPr fontId="1"/>
  </si>
  <si>
    <t>R</t>
    <phoneticPr fontId="1"/>
  </si>
  <si>
    <t>学科のみ</t>
    <rPh sb="0" eb="2">
      <t>ガッカ</t>
    </rPh>
    <phoneticPr fontId="1"/>
  </si>
  <si>
    <t>実技のみ</t>
    <rPh sb="0" eb="2">
      <t>ジツギ</t>
    </rPh>
    <phoneticPr fontId="1"/>
  </si>
  <si>
    <t>在宅受験</t>
    <phoneticPr fontId="1"/>
  </si>
  <si>
    <t>両科</t>
    <rPh sb="0" eb="1">
      <t>リョウ</t>
    </rPh>
    <rPh sb="1" eb="2">
      <t>カ</t>
    </rPh>
    <phoneticPr fontId="1"/>
  </si>
  <si>
    <t>学科</t>
    <rPh sb="0" eb="2">
      <t>ガッカ</t>
    </rPh>
    <phoneticPr fontId="1"/>
  </si>
  <si>
    <t>実技</t>
    <rPh sb="0" eb="2">
      <t>ジツギ</t>
    </rPh>
    <phoneticPr fontId="1"/>
  </si>
  <si>
    <t>在宅</t>
    <rPh sb="0" eb="2">
      <t>ザイタク</t>
    </rPh>
    <phoneticPr fontId="1"/>
  </si>
  <si>
    <t>学校</t>
    <rPh sb="0" eb="2">
      <t>ガッコウ</t>
    </rPh>
    <phoneticPr fontId="1"/>
  </si>
  <si>
    <t>受験科目</t>
    <phoneticPr fontId="1"/>
  </si>
  <si>
    <t>受験科目</t>
    <phoneticPr fontId="1"/>
  </si>
  <si>
    <t>拠点・専門ｺｰﾄﾞ</t>
    <phoneticPr fontId="1"/>
  </si>
  <si>
    <t>受験方法</t>
    <phoneticPr fontId="3"/>
  </si>
  <si>
    <t>【 学校会場受験 】</t>
    <phoneticPr fontId="1"/>
  </si>
  <si>
    <t>【 在 宅 受 験 】</t>
    <phoneticPr fontId="1"/>
  </si>
  <si>
    <t>ギノウ　ハナコ</t>
    <phoneticPr fontId="3"/>
  </si>
  <si>
    <t>ギノウ　エツコ</t>
    <phoneticPr fontId="1"/>
  </si>
  <si>
    <t>タナカ　マサコ</t>
    <phoneticPr fontId="1"/>
  </si>
  <si>
    <t>カネコ　ユウタ</t>
    <phoneticPr fontId="1"/>
  </si>
  <si>
    <t>サトウ　マコト</t>
    <phoneticPr fontId="1"/>
  </si>
  <si>
    <t>タカハシ　シンスケ</t>
    <phoneticPr fontId="1"/>
  </si>
  <si>
    <t>サイトウ　カズキ</t>
    <phoneticPr fontId="1"/>
  </si>
  <si>
    <r>
      <t xml:space="preserve">カナ氏名
</t>
    </r>
    <r>
      <rPr>
        <b/>
        <sz val="8"/>
        <color rgb="FFFF0000"/>
        <rFont val="游ゴシック"/>
        <family val="3"/>
        <charset val="128"/>
        <scheme val="minor"/>
      </rPr>
      <t>セイメイの間に全角スペース</t>
    </r>
    <rPh sb="2" eb="4">
      <t>シメイ</t>
    </rPh>
    <rPh sb="10" eb="11">
      <t>アイダ</t>
    </rPh>
    <rPh sb="12" eb="14">
      <t>ゼンカク</t>
    </rPh>
    <phoneticPr fontId="1"/>
  </si>
  <si>
    <r>
      <t xml:space="preserve">漢字氏名
</t>
    </r>
    <r>
      <rPr>
        <b/>
        <sz val="8"/>
        <color rgb="FFFF0000"/>
        <rFont val="游ゴシック"/>
        <family val="3"/>
        <charset val="128"/>
        <scheme val="minor"/>
      </rPr>
      <t>性名の間に全角スペース</t>
    </r>
    <rPh sb="0" eb="2">
      <t>カンジ</t>
    </rPh>
    <rPh sb="2" eb="4">
      <t>シメイ</t>
    </rPh>
    <rPh sb="5" eb="6">
      <t>セイ</t>
    </rPh>
    <rPh sb="6" eb="7">
      <t>メイ</t>
    </rPh>
    <phoneticPr fontId="1"/>
  </si>
  <si>
    <t>ホスピタルコンシェルジュ検定試験２級</t>
  </si>
  <si>
    <t>医師事務作業補助者（ドクターズオフィスワークアシスト）検定試験</t>
  </si>
  <si>
    <t>DPC／PDPS初級検定試験</t>
  </si>
  <si>
    <t>医科医療事務管理士技能認定試験</t>
  </si>
  <si>
    <t>歯科医療事務管理士技能認定試験</t>
  </si>
  <si>
    <t>介護事務管理士技能認定試験</t>
  </si>
  <si>
    <t>調剤事務管理士技能認定試験</t>
  </si>
  <si>
    <t>労災事務管理士技能認定試験</t>
  </si>
  <si>
    <t>在宅診療報酬事務管理士技能認定試験</t>
  </si>
  <si>
    <t>ホスピタルコンシェルジュ検定試験３級</t>
    <phoneticPr fontId="1"/>
  </si>
  <si>
    <t>医科医療事務技能認定試験</t>
    <phoneticPr fontId="1"/>
  </si>
  <si>
    <t>Z</t>
    <phoneticPr fontId="1"/>
  </si>
  <si>
    <t>医科医療事務管理士技能認定試験
ホスピタルコンシェルジュ検定試験３級</t>
    <phoneticPr fontId="1"/>
  </si>
  <si>
    <t>Z</t>
    <phoneticPr fontId="14"/>
  </si>
  <si>
    <t>医科(管理士)
HC3級</t>
    <rPh sb="11" eb="12">
      <t>キュウ</t>
    </rPh>
    <phoneticPr fontId="14"/>
  </si>
  <si>
    <t>受験料合計額（10％対象）</t>
    <rPh sb="0" eb="3">
      <t>ジュケンリョウ</t>
    </rPh>
    <rPh sb="3" eb="6">
      <t>ゴウケイガク</t>
    </rPh>
    <rPh sb="10" eb="12">
      <t>タイショウ</t>
    </rPh>
    <phoneticPr fontId="1"/>
  </si>
  <si>
    <t>適格請求書発行事業者登録番号　T</t>
    <rPh sb="0" eb="2">
      <t>テキカク</t>
    </rPh>
    <rPh sb="2" eb="5">
      <t>セイキュウショ</t>
    </rPh>
    <rPh sb="5" eb="10">
      <t>ハッコウジギョウシャ</t>
    </rPh>
    <rPh sb="10" eb="12">
      <t>トウロク</t>
    </rPh>
    <rPh sb="12" eb="14">
      <t>バンゴウ</t>
    </rPh>
    <phoneticPr fontId="1"/>
  </si>
  <si>
    <t>円　　内税</t>
    <rPh sb="0" eb="1">
      <t>エン</t>
    </rPh>
    <rPh sb="3" eb="5">
      <t>ウチゼイ</t>
    </rPh>
    <phoneticPr fontId="1"/>
  </si>
  <si>
    <t>技能認定振興協会　御中</t>
    <rPh sb="0" eb="2">
      <t>ギノウ</t>
    </rPh>
    <rPh sb="2" eb="4">
      <t>ニンテイ</t>
    </rPh>
    <rPh sb="4" eb="6">
      <t>シンコウ</t>
    </rPh>
    <rPh sb="6" eb="8">
      <t>キョウカイ</t>
    </rPh>
    <rPh sb="9" eb="11">
      <t>オンチュウ</t>
    </rPh>
    <phoneticPr fontId="1"/>
  </si>
  <si>
    <t>三井住友銀行　浅草支店　当座　2020191　ｶ)ｷﾞﾉｳﾆﾝﾃｲｼﾝｺｳｷﾖｳｶｲ</t>
    <rPh sb="7" eb="9">
      <t>アサクサ</t>
    </rPh>
    <rPh sb="9" eb="11">
      <t>シテン</t>
    </rPh>
    <rPh sb="12" eb="14">
      <t>トウザ</t>
    </rPh>
    <phoneticPr fontId="14"/>
  </si>
  <si>
    <t>月</t>
    <rPh sb="0" eb="1">
      <t>ガツ</t>
    </rPh>
    <phoneticPr fontId="14"/>
  </si>
  <si>
    <t>日　実施分</t>
    <rPh sb="0" eb="1">
      <t>ヒ</t>
    </rPh>
    <rPh sb="2" eb="4">
      <t>ジッシ</t>
    </rPh>
    <rPh sb="4" eb="5">
      <t>ブン</t>
    </rPh>
    <phoneticPr fontId="1"/>
  </si>
  <si>
    <t>事務管理手数料合計額（10％対象）</t>
    <rPh sb="0" eb="4">
      <t>ジムカンリ</t>
    </rPh>
    <rPh sb="4" eb="7">
      <t>テスウリョウ</t>
    </rPh>
    <rPh sb="7" eb="9">
      <t>ゴウケイ</t>
    </rPh>
    <rPh sb="9" eb="10">
      <t>ガク</t>
    </rPh>
    <rPh sb="14" eb="16">
      <t>タイショウ</t>
    </rPh>
    <phoneticPr fontId="1"/>
  </si>
  <si>
    <t>受験料（税込）</t>
    <rPh sb="0" eb="3">
      <t>ジュケンリョウ</t>
    </rPh>
    <rPh sb="4" eb="6">
      <t>ゼイコ</t>
    </rPh>
    <phoneticPr fontId="14"/>
  </si>
  <si>
    <t>手数料（税込）</t>
    <rPh sb="0" eb="3">
      <t>テスウリョウ</t>
    </rPh>
    <rPh sb="4" eb="6">
      <t>ゼイコ</t>
    </rPh>
    <phoneticPr fontId="14"/>
  </si>
  <si>
    <t>Y</t>
    <phoneticPr fontId="1"/>
  </si>
  <si>
    <t>医療事務技能認定試験＿HC3級</t>
    <rPh sb="0" eb="2">
      <t>イリョウ</t>
    </rPh>
    <rPh sb="2" eb="4">
      <t>ジム</t>
    </rPh>
    <rPh sb="4" eb="6">
      <t>ギノウ</t>
    </rPh>
    <rPh sb="6" eb="8">
      <t>ニンテイ</t>
    </rPh>
    <rPh sb="8" eb="10">
      <t>シケン</t>
    </rPh>
    <rPh sb="14" eb="15">
      <t>キュウ</t>
    </rPh>
    <phoneticPr fontId="14"/>
  </si>
  <si>
    <t>在宅人数</t>
    <rPh sb="0" eb="2">
      <t>ザイタク</t>
    </rPh>
    <rPh sb="2" eb="4">
      <t>ニンズウ</t>
    </rPh>
    <phoneticPr fontId="14"/>
  </si>
  <si>
    <t>会場人数</t>
    <rPh sb="0" eb="2">
      <t>カイジョウ</t>
    </rPh>
    <rPh sb="2" eb="4">
      <t>ニンズウ</t>
    </rPh>
    <phoneticPr fontId="14"/>
  </si>
  <si>
    <t>②事務管理手数料計</t>
    <rPh sb="1" eb="5">
      <t>ジムカンリ</t>
    </rPh>
    <rPh sb="5" eb="7">
      <t>テスウ</t>
    </rPh>
    <rPh sb="7" eb="8">
      <t>リョウ</t>
    </rPh>
    <rPh sb="8" eb="9">
      <t>ケイ</t>
    </rPh>
    <phoneticPr fontId="1"/>
  </si>
  <si>
    <t>①受験料計</t>
    <rPh sb="1" eb="4">
      <t>ジュケンリョウ</t>
    </rPh>
    <rPh sb="4" eb="5">
      <t>ケイ</t>
    </rPh>
    <phoneticPr fontId="1"/>
  </si>
  <si>
    <t>医科医療事務技能認定試験
ホスピタルコンシェルジュ検定試験３級</t>
    <phoneticPr fontId="1"/>
  </si>
  <si>
    <t>振込額計（①-②）</t>
    <rPh sb="0" eb="2">
      <t>フリコミ</t>
    </rPh>
    <rPh sb="2" eb="3">
      <t>ガク</t>
    </rPh>
    <rPh sb="3" eb="4">
      <t>ケイ</t>
    </rPh>
    <phoneticPr fontId="1"/>
  </si>
  <si>
    <t>　【受験料内訳】　　　　　</t>
    <rPh sb="2" eb="5">
      <t>ジュケンリョウ</t>
    </rPh>
    <rPh sb="5" eb="7">
      <t>ウチワケ</t>
    </rPh>
    <phoneticPr fontId="14"/>
  </si>
  <si>
    <t>　　医科(両科)</t>
    <rPh sb="2" eb="4">
      <t>イカ</t>
    </rPh>
    <rPh sb="5" eb="6">
      <t>リョウ</t>
    </rPh>
    <rPh sb="6" eb="7">
      <t>カ</t>
    </rPh>
    <phoneticPr fontId="14"/>
  </si>
  <si>
    <t>　　医科(免除)</t>
    <rPh sb="2" eb="4">
      <t>イカ</t>
    </rPh>
    <rPh sb="5" eb="7">
      <t>メンジョ</t>
    </rPh>
    <phoneticPr fontId="14"/>
  </si>
  <si>
    <t>　　医科(免除)＆ＨＣ3級</t>
    <rPh sb="2" eb="4">
      <t>イカ</t>
    </rPh>
    <rPh sb="5" eb="7">
      <t>メンジョ</t>
    </rPh>
    <phoneticPr fontId="14"/>
  </si>
  <si>
    <t>　　医科(両科)＆ＨＣ3級</t>
    <rPh sb="2" eb="4">
      <t>イカ</t>
    </rPh>
    <rPh sb="5" eb="6">
      <t>リョウ</t>
    </rPh>
    <rPh sb="6" eb="7">
      <t>カ</t>
    </rPh>
    <phoneticPr fontId="14"/>
  </si>
  <si>
    <t xml:space="preserve">       医科医療事務技能認定試験</t>
    <rPh sb="7" eb="19">
      <t>イカイリョウジムギノウニンテイシケン</t>
    </rPh>
    <phoneticPr fontId="14"/>
  </si>
  <si>
    <t xml:space="preserve">       医科医療事務技能認定試験＆HC３級</t>
    <rPh sb="7" eb="19">
      <t>イカイリョウジムギノウニンテイシケン</t>
    </rPh>
    <rPh sb="23" eb="24">
      <t>キュウ</t>
    </rPh>
    <phoneticPr fontId="14"/>
  </si>
  <si>
    <t>　　介護</t>
    <rPh sb="2" eb="4">
      <t>カイゴ</t>
    </rPh>
    <phoneticPr fontId="14"/>
  </si>
  <si>
    <t>　　調剤</t>
    <rPh sb="2" eb="4">
      <t>チョウザイ</t>
    </rPh>
    <phoneticPr fontId="14"/>
  </si>
  <si>
    <t>　　ＨＣ3級</t>
    <rPh sb="5" eb="6">
      <t>キュウ</t>
    </rPh>
    <phoneticPr fontId="14"/>
  </si>
  <si>
    <r>
      <t>　　ＨＣ2級（学科）</t>
    </r>
    <r>
      <rPr>
        <sz val="8"/>
        <rFont val="ＭＳ Ｐ明朝"/>
        <family val="1"/>
        <charset val="128"/>
      </rPr>
      <t>【5月・9月・1月】</t>
    </r>
    <rPh sb="5" eb="6">
      <t>キュウ</t>
    </rPh>
    <rPh sb="7" eb="9">
      <t>ガッカ</t>
    </rPh>
    <rPh sb="12" eb="13">
      <t>ガツ</t>
    </rPh>
    <rPh sb="15" eb="16">
      <t>ガツ</t>
    </rPh>
    <rPh sb="18" eb="19">
      <t>ガツ</t>
    </rPh>
    <phoneticPr fontId="14"/>
  </si>
  <si>
    <r>
      <t>　　ＨＣ2級（実技</t>
    </r>
    <r>
      <rPr>
        <sz val="8"/>
        <rFont val="ＭＳ Ｐ明朝"/>
        <family val="1"/>
        <charset val="128"/>
      </rPr>
      <t>）【7月・11月・3月】</t>
    </r>
    <rPh sb="5" eb="6">
      <t>キュウ</t>
    </rPh>
    <rPh sb="7" eb="9">
      <t>ジツギ</t>
    </rPh>
    <rPh sb="12" eb="13">
      <t>ガツ</t>
    </rPh>
    <rPh sb="16" eb="17">
      <t>ガツ</t>
    </rPh>
    <rPh sb="19" eb="20">
      <t>ガツ</t>
    </rPh>
    <phoneticPr fontId="14"/>
  </si>
  <si>
    <r>
      <t>　　ＤＰＣ</t>
    </r>
    <r>
      <rPr>
        <sz val="8"/>
        <rFont val="ＭＳ Ｐ明朝"/>
        <family val="1"/>
        <charset val="128"/>
      </rPr>
      <t>【9月・3月】</t>
    </r>
    <rPh sb="10" eb="11">
      <t>ガツ</t>
    </rPh>
    <phoneticPr fontId="14"/>
  </si>
  <si>
    <r>
      <t>　　在宅診療</t>
    </r>
    <r>
      <rPr>
        <sz val="8"/>
        <rFont val="ＭＳ Ｐ明朝"/>
        <family val="1"/>
        <charset val="128"/>
      </rPr>
      <t>【7月・1月】</t>
    </r>
    <rPh sb="2" eb="4">
      <t>ザイタク</t>
    </rPh>
    <rPh sb="4" eb="6">
      <t>シンリョウ</t>
    </rPh>
    <phoneticPr fontId="14"/>
  </si>
  <si>
    <r>
      <t>　　労災</t>
    </r>
    <r>
      <rPr>
        <sz val="8"/>
        <rFont val="ＭＳ Ｐ明朝"/>
        <family val="1"/>
        <charset val="128"/>
      </rPr>
      <t>【7月・1月】</t>
    </r>
    <rPh sb="2" eb="4">
      <t>ロウサイ</t>
    </rPh>
    <phoneticPr fontId="14"/>
  </si>
  <si>
    <r>
      <t>　　ＤＡ</t>
    </r>
    <r>
      <rPr>
        <sz val="8"/>
        <rFont val="ＭＳ Ｐ明朝"/>
        <family val="1"/>
        <charset val="128"/>
      </rPr>
      <t>【奇数月】</t>
    </r>
    <phoneticPr fontId="14"/>
  </si>
  <si>
    <r>
      <t>　　歯科(免除)</t>
    </r>
    <r>
      <rPr>
        <sz val="8"/>
        <rFont val="ＭＳ Ｐ明朝"/>
        <family val="1"/>
        <charset val="128"/>
      </rPr>
      <t>【奇数月】</t>
    </r>
    <rPh sb="2" eb="4">
      <t>シカ</t>
    </rPh>
    <rPh sb="5" eb="7">
      <t>メンジョ</t>
    </rPh>
    <phoneticPr fontId="14"/>
  </si>
  <si>
    <r>
      <t>　　歯科(両科)</t>
    </r>
    <r>
      <rPr>
        <sz val="8"/>
        <rFont val="ＭＳ Ｐ明朝"/>
        <family val="1"/>
        <charset val="128"/>
      </rPr>
      <t>【奇数月】</t>
    </r>
    <rPh sb="2" eb="4">
      <t>シカ</t>
    </rPh>
    <rPh sb="5" eb="6">
      <t>リョウ</t>
    </rPh>
    <rPh sb="6" eb="7">
      <t>カ</t>
    </rPh>
    <rPh sb="9" eb="12">
      <t>キスウゲツ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</si>
</sst>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;@"/>
    <numFmt numFmtId="177" formatCode="yyyy&quot;年&quot;m&quot;月&quot;d&quot;日&quot;;@"/>
    <numFmt numFmtId="178" formatCode="&quot;（ &quot;####&quot; )&quot;"/>
    <numFmt numFmtId="179" formatCode="m&quot;月&quot;d&quot;日&quot;;@"/>
    <numFmt numFmtId="180" formatCode="#"/>
    <numFmt numFmtId="181" formatCode="#,##0&quot;円&quot;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indexed="8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trike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8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6" fillId="0" borderId="0"/>
    <xf numFmtId="38" fontId="26" fillId="0" borderId="0" applyFont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26" fillId="0" borderId="0"/>
    <xf numFmtId="0" fontId="37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49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1" applyFont="1" applyBorder="1">
      <alignment vertical="center"/>
    </xf>
    <xf numFmtId="0" fontId="12" fillId="0" borderId="0" xfId="0" applyFont="1">
      <alignment vertical="center"/>
    </xf>
    <xf numFmtId="49" fontId="12" fillId="0" borderId="1" xfId="0" applyNumberFormat="1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left" vertical="center"/>
    </xf>
    <xf numFmtId="0" fontId="13" fillId="0" borderId="0" xfId="2" applyFont="1"/>
    <xf numFmtId="0" fontId="19" fillId="0" borderId="2" xfId="2" applyFont="1" applyBorder="1" applyAlignment="1">
      <alignment horizontal="right"/>
    </xf>
    <xf numFmtId="0" fontId="19" fillId="0" borderId="2" xfId="2" applyFont="1" applyBorder="1"/>
    <xf numFmtId="0" fontId="28" fillId="0" borderId="19" xfId="2" applyFont="1" applyBorder="1" applyAlignment="1">
      <alignment horizontal="center"/>
    </xf>
    <xf numFmtId="0" fontId="15" fillId="0" borderId="19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wrapText="1" shrinkToFit="1"/>
    </xf>
    <xf numFmtId="0" fontId="21" fillId="0" borderId="1" xfId="2" applyFont="1" applyBorder="1" applyAlignment="1">
      <alignment horizontal="center" wrapText="1" shrinkToFit="1"/>
    </xf>
    <xf numFmtId="0" fontId="17" fillId="0" borderId="1" xfId="2" applyFont="1" applyBorder="1" applyAlignment="1">
      <alignment horizontal="center" wrapText="1"/>
    </xf>
    <xf numFmtId="0" fontId="16" fillId="0" borderId="1" xfId="2" applyFont="1" applyBorder="1" applyAlignment="1">
      <alignment horizontal="center" wrapText="1"/>
    </xf>
    <xf numFmtId="0" fontId="17" fillId="0" borderId="1" xfId="2" applyFont="1" applyBorder="1" applyAlignment="1">
      <alignment horizontal="center" shrinkToFit="1"/>
    </xf>
    <xf numFmtId="0" fontId="17" fillId="0" borderId="4" xfId="2" applyFont="1" applyBorder="1" applyAlignment="1">
      <alignment horizontal="center" shrinkToFit="1"/>
    </xf>
    <xf numFmtId="0" fontId="16" fillId="0" borderId="17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wrapText="1"/>
    </xf>
    <xf numFmtId="38" fontId="13" fillId="0" borderId="26" xfId="3" applyFont="1" applyFill="1" applyBorder="1"/>
    <xf numFmtId="0" fontId="20" fillId="0" borderId="0" xfId="2" applyFont="1"/>
    <xf numFmtId="0" fontId="20" fillId="0" borderId="0" xfId="2" applyFont="1" applyAlignment="1">
      <alignment horizontal="center"/>
    </xf>
    <xf numFmtId="38" fontId="20" fillId="0" borderId="0" xfId="3" applyFont="1" applyFill="1" applyBorder="1"/>
    <xf numFmtId="0" fontId="20" fillId="0" borderId="0" xfId="2" applyFont="1" applyAlignment="1">
      <alignment vertical="center"/>
    </xf>
    <xf numFmtId="38" fontId="13" fillId="0" borderId="0" xfId="3" applyFont="1" applyFill="1" applyBorder="1"/>
    <xf numFmtId="0" fontId="22" fillId="0" borderId="0" xfId="2" applyFont="1"/>
    <xf numFmtId="179" fontId="13" fillId="0" borderId="0" xfId="2" applyNumberFormat="1" applyFont="1"/>
    <xf numFmtId="38" fontId="13" fillId="0" borderId="0" xfId="2" applyNumberFormat="1" applyFont="1"/>
    <xf numFmtId="0" fontId="25" fillId="0" borderId="0" xfId="2" applyFont="1"/>
    <xf numFmtId="0" fontId="23" fillId="0" borderId="13" xfId="2" applyFont="1" applyBorder="1"/>
    <xf numFmtId="0" fontId="23" fillId="0" borderId="27" xfId="2" applyFont="1" applyBorder="1"/>
    <xf numFmtId="0" fontId="29" fillId="0" borderId="27" xfId="2" applyFont="1" applyBorder="1"/>
    <xf numFmtId="0" fontId="13" fillId="0" borderId="27" xfId="2" applyFont="1" applyBorder="1"/>
    <xf numFmtId="0" fontId="13" fillId="0" borderId="21" xfId="2" applyFont="1" applyBorder="1"/>
    <xf numFmtId="0" fontId="30" fillId="0" borderId="0" xfId="0" applyFont="1" applyAlignment="1">
      <alignment horizontal="justify" vertical="center" wrapText="1"/>
    </xf>
    <xf numFmtId="0" fontId="16" fillId="0" borderId="4" xfId="2" applyFont="1" applyBorder="1" applyAlignment="1">
      <alignment horizontal="center" vertical="center" wrapText="1"/>
    </xf>
    <xf numFmtId="38" fontId="13" fillId="0" borderId="19" xfId="3" applyFont="1" applyFill="1" applyBorder="1" applyAlignment="1" applyProtection="1">
      <alignment vertical="center"/>
    </xf>
    <xf numFmtId="38" fontId="13" fillId="0" borderId="19" xfId="3" applyFont="1" applyFill="1" applyBorder="1" applyProtection="1"/>
    <xf numFmtId="178" fontId="13" fillId="3" borderId="2" xfId="2" applyNumberFormat="1" applyFont="1" applyFill="1" applyBorder="1" applyAlignment="1" applyProtection="1">
      <alignment horizontal="center"/>
      <protection locked="0"/>
    </xf>
    <xf numFmtId="0" fontId="18" fillId="3" borderId="2" xfId="2" applyFont="1" applyFill="1" applyBorder="1" applyProtection="1">
      <protection locked="0"/>
    </xf>
    <xf numFmtId="179" fontId="13" fillId="3" borderId="0" xfId="2" applyNumberFormat="1" applyFont="1" applyFill="1" applyProtection="1">
      <protection locked="0"/>
    </xf>
    <xf numFmtId="180" fontId="13" fillId="0" borderId="1" xfId="2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8" xfId="0" applyFill="1" applyBorder="1">
      <alignment vertical="center"/>
    </xf>
    <xf numFmtId="180" fontId="13" fillId="4" borderId="9" xfId="2" applyNumberFormat="1" applyFont="1" applyFill="1" applyBorder="1" applyAlignment="1">
      <alignment horizontal="center" vertical="center" wrapText="1"/>
    </xf>
    <xf numFmtId="180" fontId="13" fillId="4" borderId="24" xfId="2" applyNumberFormat="1" applyFont="1" applyFill="1" applyBorder="1" applyAlignment="1">
      <alignment horizontal="center" vertical="center" wrapText="1"/>
    </xf>
    <xf numFmtId="180" fontId="13" fillId="0" borderId="8" xfId="2" applyNumberFormat="1" applyFont="1" applyBorder="1" applyAlignment="1">
      <alignment horizontal="center" vertical="center" wrapText="1"/>
    </xf>
    <xf numFmtId="180" fontId="13" fillId="0" borderId="10" xfId="2" applyNumberFormat="1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31" fillId="0" borderId="1" xfId="0" applyFont="1" applyBorder="1">
      <alignment vertical="center"/>
    </xf>
    <xf numFmtId="0" fontId="31" fillId="0" borderId="1" xfId="0" applyFont="1" applyBorder="1" applyAlignment="1">
      <alignment horizontal="left" vertical="center"/>
    </xf>
    <xf numFmtId="176" fontId="31" fillId="5" borderId="1" xfId="0" applyNumberFormat="1" applyFont="1" applyFill="1" applyBorder="1" applyAlignment="1">
      <alignment horizontal="left" vertical="center"/>
    </xf>
    <xf numFmtId="14" fontId="31" fillId="0" borderId="1" xfId="0" applyNumberFormat="1" applyFont="1" applyBorder="1" applyAlignment="1">
      <alignment horizontal="left" vertical="center"/>
    </xf>
    <xf numFmtId="49" fontId="31" fillId="0" borderId="1" xfId="0" applyNumberFormat="1" applyFont="1" applyBorder="1" applyAlignment="1">
      <alignment horizontal="left" vertical="center"/>
    </xf>
    <xf numFmtId="0" fontId="31" fillId="0" borderId="1" xfId="1" applyFont="1" applyFill="1" applyBorder="1" applyAlignment="1">
      <alignment horizontal="left" vertical="center"/>
    </xf>
    <xf numFmtId="0" fontId="31" fillId="5" borderId="1" xfId="0" applyFont="1" applyFill="1" applyBorder="1">
      <alignment vertical="center"/>
    </xf>
    <xf numFmtId="0" fontId="32" fillId="0" borderId="1" xfId="0" applyFont="1" applyBorder="1" applyAlignment="1">
      <alignment horizontal="left" vertical="center"/>
    </xf>
    <xf numFmtId="0" fontId="31" fillId="5" borderId="1" xfId="0" applyFont="1" applyFill="1" applyBorder="1" applyAlignment="1">
      <alignment horizontal="left" vertical="center"/>
    </xf>
    <xf numFmtId="0" fontId="33" fillId="0" borderId="1" xfId="1" applyFont="1" applyFill="1" applyBorder="1" applyAlignment="1">
      <alignment horizontal="left" vertical="center"/>
    </xf>
    <xf numFmtId="0" fontId="34" fillId="4" borderId="1" xfId="0" applyFont="1" applyFill="1" applyBorder="1">
      <alignment vertical="center"/>
    </xf>
    <xf numFmtId="0" fontId="35" fillId="4" borderId="1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horizontal="left" vertical="center" wrapText="1"/>
    </xf>
    <xf numFmtId="176" fontId="35" fillId="4" borderId="1" xfId="0" applyNumberFormat="1" applyFont="1" applyFill="1" applyBorder="1" applyAlignment="1">
      <alignment horizontal="left" vertical="center"/>
    </xf>
    <xf numFmtId="14" fontId="35" fillId="4" borderId="1" xfId="0" applyNumberFormat="1" applyFont="1" applyFill="1" applyBorder="1" applyAlignment="1">
      <alignment horizontal="left" vertical="center"/>
    </xf>
    <xf numFmtId="49" fontId="35" fillId="4" borderId="1" xfId="0" applyNumberFormat="1" applyFont="1" applyFill="1" applyBorder="1" applyAlignment="1">
      <alignment horizontal="left" vertical="center"/>
    </xf>
    <xf numFmtId="0" fontId="34" fillId="0" borderId="0" xfId="0" applyFont="1">
      <alignment vertical="center"/>
    </xf>
    <xf numFmtId="176" fontId="34" fillId="0" borderId="0" xfId="0" applyNumberFormat="1" applyFont="1">
      <alignment vertical="center"/>
    </xf>
    <xf numFmtId="14" fontId="34" fillId="0" borderId="0" xfId="0" applyNumberFormat="1" applyFont="1">
      <alignment vertical="center"/>
    </xf>
    <xf numFmtId="49" fontId="34" fillId="0" borderId="0" xfId="0" applyNumberFormat="1" applyFont="1">
      <alignment vertical="center"/>
    </xf>
    <xf numFmtId="0" fontId="35" fillId="4" borderId="1" xfId="0" applyFont="1" applyFill="1" applyBorder="1" applyAlignment="1">
      <alignment horizontal="left" vertical="center" shrinkToFit="1"/>
    </xf>
    <xf numFmtId="0" fontId="31" fillId="0" borderId="1" xfId="0" applyFont="1" applyBorder="1" applyAlignment="1">
      <alignment horizontal="left" vertical="center" shrinkToFit="1"/>
    </xf>
    <xf numFmtId="0" fontId="34" fillId="0" borderId="0" xfId="0" applyFont="1" applyAlignment="1">
      <alignment vertical="center" shrinkToFit="1"/>
    </xf>
    <xf numFmtId="0" fontId="0" fillId="0" borderId="1" xfId="0" applyBorder="1" applyAlignment="1">
      <alignment vertical="center" wrapText="1"/>
    </xf>
    <xf numFmtId="177" fontId="13" fillId="0" borderId="0" xfId="2" applyNumberFormat="1" applyFont="1"/>
    <xf numFmtId="0" fontId="13" fillId="0" borderId="2" xfId="2" applyFont="1" applyBorder="1" applyAlignment="1">
      <alignment horizontal="left"/>
    </xf>
    <xf numFmtId="0" fontId="13" fillId="0" borderId="0" xfId="2" applyFont="1" applyAlignment="1">
      <alignment horizontal="left"/>
    </xf>
    <xf numFmtId="0" fontId="13" fillId="0" borderId="0" xfId="2" applyFont="1" applyAlignment="1" applyProtection="1">
      <alignment horizontal="center"/>
      <protection locked="0"/>
    </xf>
    <xf numFmtId="0" fontId="38" fillId="0" borderId="11" xfId="2" applyFont="1" applyBorder="1"/>
    <xf numFmtId="38" fontId="38" fillId="0" borderId="12" xfId="2" applyNumberFormat="1" applyFont="1" applyBorder="1"/>
    <xf numFmtId="38" fontId="20" fillId="0" borderId="0" xfId="4" applyFont="1" applyAlignment="1"/>
    <xf numFmtId="0" fontId="13" fillId="0" borderId="2" xfId="2" applyFont="1" applyBorder="1"/>
    <xf numFmtId="0" fontId="16" fillId="0" borderId="0" xfId="2" applyFont="1"/>
    <xf numFmtId="0" fontId="13" fillId="0" borderId="2" xfId="2" applyFont="1" applyBorder="1" applyAlignment="1" applyProtection="1">
      <alignment horizontal="center"/>
      <protection locked="0"/>
    </xf>
    <xf numFmtId="38" fontId="13" fillId="0" borderId="2" xfId="3" applyFont="1" applyFill="1" applyBorder="1"/>
    <xf numFmtId="181" fontId="13" fillId="0" borderId="2" xfId="3" applyNumberFormat="1" applyFont="1" applyFill="1" applyBorder="1" applyAlignment="1">
      <alignment horizontal="left"/>
    </xf>
    <xf numFmtId="181" fontId="13" fillId="0" borderId="0" xfId="3" applyNumberFormat="1" applyFont="1" applyFill="1" applyBorder="1" applyAlignment="1">
      <alignment horizontal="left"/>
    </xf>
    <xf numFmtId="0" fontId="21" fillId="0" borderId="1" xfId="2" applyFont="1" applyBorder="1" applyAlignment="1">
      <alignment horizontal="center" vertical="center" wrapText="1" shrinkToFit="1"/>
    </xf>
    <xf numFmtId="0" fontId="39" fillId="0" borderId="0" xfId="2" applyFont="1" applyAlignment="1">
      <alignment horizontal="left" vertical="center"/>
    </xf>
    <xf numFmtId="0" fontId="32" fillId="0" borderId="6" xfId="5" applyFont="1" applyBorder="1">
      <alignment vertical="center"/>
    </xf>
    <xf numFmtId="14" fontId="32" fillId="0" borderId="3" xfId="6" applyNumberFormat="1" applyFont="1" applyBorder="1" applyAlignment="1">
      <alignment horizontal="left" vertical="center"/>
    </xf>
    <xf numFmtId="0" fontId="32" fillId="0" borderId="6" xfId="7" applyFont="1" applyBorder="1" applyAlignment="1">
      <alignment horizontal="left" vertical="center"/>
    </xf>
    <xf numFmtId="0" fontId="32" fillId="0" borderId="6" xfId="7" applyFont="1" applyBorder="1" applyAlignment="1">
      <alignment vertical="center" wrapText="1"/>
    </xf>
    <xf numFmtId="0" fontId="26" fillId="0" borderId="1" xfId="7" applyFont="1" applyBorder="1">
      <alignment vertical="center"/>
    </xf>
    <xf numFmtId="0" fontId="31" fillId="0" borderId="18" xfId="0" applyFont="1" applyBorder="1" applyAlignment="1">
      <alignment horizontal="left" vertical="center"/>
    </xf>
    <xf numFmtId="0" fontId="32" fillId="0" borderId="1" xfId="5" applyFont="1" applyBorder="1">
      <alignment vertical="center"/>
    </xf>
    <xf numFmtId="14" fontId="32" fillId="0" borderId="1" xfId="6" applyNumberFormat="1" applyFont="1" applyBorder="1" applyAlignment="1">
      <alignment horizontal="left" vertical="center"/>
    </xf>
    <xf numFmtId="0" fontId="32" fillId="0" borderId="1" xfId="7" applyFont="1" applyBorder="1" applyAlignment="1">
      <alignment horizontal="left" vertical="center"/>
    </xf>
    <xf numFmtId="0" fontId="32" fillId="0" borderId="1" xfId="7" applyFont="1" applyBorder="1" applyAlignment="1">
      <alignment vertical="center" wrapText="1"/>
    </xf>
    <xf numFmtId="0" fontId="32" fillId="0" borderId="3" xfId="5" applyFont="1" applyBorder="1">
      <alignment vertical="center"/>
    </xf>
    <xf numFmtId="0" fontId="26" fillId="0" borderId="1" xfId="5" applyFont="1" applyBorder="1">
      <alignment vertical="center"/>
    </xf>
    <xf numFmtId="0" fontId="26" fillId="0" borderId="1" xfId="7" applyFont="1" applyBorder="1" applyAlignment="1">
      <alignment vertical="center" wrapText="1"/>
    </xf>
    <xf numFmtId="49" fontId="31" fillId="0" borderId="1" xfId="0" applyNumberFormat="1" applyFont="1" applyBorder="1" applyAlignment="1">
      <alignment horizontal="left" vertical="center" shrinkToFit="1"/>
    </xf>
    <xf numFmtId="0" fontId="31" fillId="7" borderId="1" xfId="0" applyFont="1" applyFill="1" applyBorder="1" applyAlignment="1">
      <alignment horizontal="left" vertical="center"/>
    </xf>
    <xf numFmtId="14" fontId="31" fillId="0" borderId="1" xfId="0" applyNumberFormat="1" applyFont="1" applyBorder="1" applyAlignment="1">
      <alignment horizontal="left" vertical="center" shrinkToFit="1"/>
    </xf>
    <xf numFmtId="0" fontId="41" fillId="0" borderId="0" xfId="2" applyFont="1"/>
    <xf numFmtId="0" fontId="25" fillId="0" borderId="0" xfId="2" applyFont="1" applyAlignment="1">
      <alignment horizontal="right"/>
    </xf>
    <xf numFmtId="0" fontId="42" fillId="0" borderId="2" xfId="2" applyFont="1" applyBorder="1" applyAlignment="1">
      <alignment horizontal="left"/>
    </xf>
    <xf numFmtId="0" fontId="43" fillId="3" borderId="2" xfId="2" applyFont="1" applyFill="1" applyBorder="1" applyAlignment="1" applyProtection="1">
      <alignment horizontal="left" shrinkToFit="1"/>
      <protection locked="0"/>
    </xf>
    <xf numFmtId="0" fontId="13" fillId="3" borderId="14" xfId="2" applyFont="1" applyFill="1" applyBorder="1" applyAlignment="1" applyProtection="1">
      <alignment horizontal="left" vertical="top"/>
      <protection locked="0"/>
    </xf>
    <xf numFmtId="0" fontId="13" fillId="3" borderId="0" xfId="2" applyFont="1" applyFill="1" applyAlignment="1" applyProtection="1">
      <alignment horizontal="left" vertical="top"/>
      <protection locked="0"/>
    </xf>
    <xf numFmtId="0" fontId="13" fillId="3" borderId="15" xfId="2" applyFont="1" applyFill="1" applyBorder="1" applyAlignment="1" applyProtection="1">
      <alignment horizontal="left" vertical="top"/>
      <protection locked="0"/>
    </xf>
    <xf numFmtId="0" fontId="13" fillId="3" borderId="16" xfId="2" applyFont="1" applyFill="1" applyBorder="1" applyAlignment="1" applyProtection="1">
      <alignment horizontal="left" vertical="top"/>
      <protection locked="0"/>
    </xf>
    <xf numFmtId="0" fontId="13" fillId="3" borderId="2" xfId="2" applyFont="1" applyFill="1" applyBorder="1" applyAlignment="1" applyProtection="1">
      <alignment horizontal="left" vertical="top"/>
      <protection locked="0"/>
    </xf>
    <xf numFmtId="0" fontId="13" fillId="3" borderId="23" xfId="2" applyFont="1" applyFill="1" applyBorder="1" applyAlignment="1" applyProtection="1">
      <alignment horizontal="left" vertical="top"/>
      <protection locked="0"/>
    </xf>
    <xf numFmtId="0" fontId="28" fillId="6" borderId="4" xfId="2" applyFont="1" applyFill="1" applyBorder="1" applyAlignment="1">
      <alignment horizontal="center" vertical="center"/>
    </xf>
    <xf numFmtId="0" fontId="28" fillId="6" borderId="17" xfId="2" applyFont="1" applyFill="1" applyBorder="1" applyAlignment="1">
      <alignment horizontal="center" vertical="center"/>
    </xf>
    <xf numFmtId="177" fontId="13" fillId="0" borderId="0" xfId="2" applyNumberFormat="1" applyFont="1"/>
    <xf numFmtId="0" fontId="27" fillId="0" borderId="0" xfId="2" applyFont="1" applyAlignment="1">
      <alignment horizontal="center"/>
    </xf>
    <xf numFmtId="0" fontId="15" fillId="0" borderId="5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3" fillId="3" borderId="0" xfId="2" applyFont="1" applyFill="1" applyAlignment="1" applyProtection="1">
      <alignment horizontal="center" wrapText="1"/>
      <protection locked="0"/>
    </xf>
    <xf numFmtId="0" fontId="13" fillId="3" borderId="2" xfId="2" applyFont="1" applyFill="1" applyBorder="1" applyAlignment="1" applyProtection="1">
      <alignment horizontal="center" wrapText="1"/>
      <protection locked="0"/>
    </xf>
    <xf numFmtId="0" fontId="13" fillId="3" borderId="2" xfId="2" applyFont="1" applyFill="1" applyBorder="1" applyAlignment="1" applyProtection="1">
      <alignment horizontal="center"/>
      <protection locked="0"/>
    </xf>
    <xf numFmtId="49" fontId="5" fillId="3" borderId="2" xfId="1" quotePrefix="1" applyNumberFormat="1" applyFill="1" applyBorder="1" applyAlignment="1" applyProtection="1">
      <alignment horizontal="center" shrinkToFit="1"/>
      <protection locked="0"/>
    </xf>
    <xf numFmtId="0" fontId="15" fillId="0" borderId="3" xfId="2" applyFont="1" applyBorder="1" applyAlignment="1">
      <alignment horizontal="center" wrapText="1"/>
    </xf>
    <xf numFmtId="0" fontId="15" fillId="0" borderId="6" xfId="2" applyFont="1" applyBorder="1" applyAlignment="1">
      <alignment horizont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</cellXfs>
  <cellStyles count="8">
    <cellStyle name="ハイパーリンク" xfId="1" builtinId="8"/>
    <cellStyle name="桁区切り" xfId="4" builtinId="6"/>
    <cellStyle name="桁区切り 2" xfId="3" xr:uid="{42DF288B-ACB0-4DB9-AA36-FFF9A41EDD28}"/>
    <cellStyle name="標準" xfId="0" builtinId="0"/>
    <cellStyle name="標準 2" xfId="2" xr:uid="{54C6A5B6-7E2E-49B0-9E7D-D23A3C00F725}"/>
    <cellStyle name="標準 2 2 2" xfId="5" xr:uid="{E6973F1F-B5B2-4A34-AC78-10CF515458EF}"/>
    <cellStyle name="標準 2 4 2 3" xfId="7" xr:uid="{607DF0F3-7DC1-4BBF-BAD6-0BE98566A16A}"/>
    <cellStyle name="標準_平成21年度　NM-01　介護保険・保険事務科　合否判定表" xfId="6" xr:uid="{0A9E8D47-AC26-46D7-AEC6-B774AB156EFD}"/>
  </cellStyles>
  <dxfs count="0"/>
  <tableStyles count="0" defaultTableStyle="TableStyleMedium2" defaultPivotStyle="PivotStyleLight16"/>
  <colors>
    <mruColors>
      <color rgb="FFCCECFF"/>
      <color rgb="FFCCCCFF"/>
      <color rgb="FFFFCCFF"/>
      <color rgb="FFE593DD"/>
      <color rgb="FFB2B2B2"/>
      <color rgb="FFDDDDDD"/>
      <color rgb="FFCC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254929</xdr:colOff>
      <xdr:row>0</xdr:row>
      <xdr:rowOff>293595</xdr:rowOff>
    </xdr:from>
    <xdr:to>
      <xdr:col>6</xdr:col>
      <xdr:colOff>566057</xdr:colOff>
      <xdr:row>3</xdr:row>
      <xdr:rowOff>266701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90E2AC-C3AB-42AA-A58E-39E0BA444A6B}"/>
            </a:ext>
          </a:extLst>
        </xdr:cNvPr>
        <xdr:cNvSpPr txBox="1"/>
      </xdr:nvSpPr>
      <xdr:spPr>
        <a:xfrm>
          <a:off x="693079" y="293595"/>
          <a:ext cx="7721578" cy="115420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入力時注意事項</a:t>
          </a: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科目ごとにシートを分けてご入力ください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集計表シートにコード</a:t>
          </a:r>
          <a:r>
            <a:rPr kumimoji="1" lang="en-US" altLang="ja-JP" sz="1600" b="1">
              <a:solidFill>
                <a:srgbClr val="FF0000"/>
              </a:solidFill>
            </a:rPr>
            <a:t>NO.</a:t>
          </a:r>
          <a:r>
            <a:rPr kumimoji="1" lang="ja-JP" altLang="en-US" sz="1600" b="1">
              <a:solidFill>
                <a:srgbClr val="FF0000"/>
              </a:solidFill>
            </a:rPr>
            <a:t> と団体名を忘れずにご入力ください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aaaa@gmail.com" TargetMode="External"/><Relationship Id="rId1" Type="http://schemas.openxmlformats.org/officeDocument/2006/relationships/hyperlink" Target="mailto:aaaa@gmail.com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3E17-4B3D-4286-91BC-2E612AD52BCA}">
  <sheetPr codeName="Sheet1">
    <pageSetUpPr fitToPage="1"/>
  </sheetPr>
  <dimension ref="A1:L72"/>
  <sheetViews>
    <sheetView showGridLines="0" tabSelected="1" view="pageBreakPreview" zoomScaleNormal="100" zoomScaleSheetLayoutView="100" zoomScalePageLayoutView="40" workbookViewId="0">
      <selection activeCell="F6" sqref="F6"/>
    </sheetView>
  </sheetViews>
  <sheetFormatPr defaultColWidth="9" defaultRowHeight="13"/>
  <cols>
    <col min="1" max="1" width="9" style="14"/>
    <col min="2" max="2" width="11.58203125" style="14" customWidth="1"/>
    <col min="3" max="5" width="9.08203125" style="14" customWidth="1"/>
    <col min="6" max="6" width="13.1640625" style="14" customWidth="1"/>
    <col min="7" max="7" width="3.1640625" style="14" customWidth="1"/>
    <col min="8" max="9" width="9.08203125" style="14" customWidth="1"/>
    <col min="10" max="10" width="8.9140625" style="14" customWidth="1"/>
    <col min="11" max="11" width="13.33203125" style="14" customWidth="1"/>
    <col min="12" max="12" width="7.58203125" style="14" customWidth="1"/>
    <col min="13" max="13" width="9.6640625" style="14" customWidth="1"/>
    <col min="14" max="16384" width="9" style="14"/>
  </cols>
  <sheetData>
    <row r="1" spans="1:12" ht="22.75" customHeight="1">
      <c r="A1" s="93" t="s">
        <v>160</v>
      </c>
      <c r="I1" s="128">
        <f ca="1">TODAY()</f>
        <v>45161</v>
      </c>
      <c r="J1" s="128"/>
      <c r="K1" s="128"/>
    </row>
    <row r="2" spans="1:12" ht="13.25" customHeight="1">
      <c r="A2" s="93"/>
      <c r="I2" s="85"/>
      <c r="J2" s="85"/>
      <c r="K2" s="85"/>
    </row>
    <row r="3" spans="1:12" ht="28">
      <c r="A3" s="129" t="s">
        <v>99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5" spans="1:12" ht="12" customHeight="1">
      <c r="I5" s="132"/>
      <c r="J5" s="132"/>
      <c r="K5" s="132"/>
    </row>
    <row r="6" spans="1:12">
      <c r="E6" s="86" t="s">
        <v>64</v>
      </c>
      <c r="F6" s="47"/>
      <c r="H6" s="86" t="s">
        <v>100</v>
      </c>
      <c r="I6" s="133"/>
      <c r="J6" s="133"/>
      <c r="K6" s="133"/>
      <c r="L6" s="37"/>
    </row>
    <row r="8" spans="1:12">
      <c r="H8" s="86" t="s">
        <v>101</v>
      </c>
      <c r="I8" s="134"/>
      <c r="J8" s="134"/>
      <c r="K8" s="134"/>
      <c r="L8" s="37"/>
    </row>
    <row r="9" spans="1:12">
      <c r="H9" s="87"/>
      <c r="I9" s="88"/>
      <c r="J9" s="88"/>
      <c r="K9" s="88"/>
    </row>
    <row r="10" spans="1:12">
      <c r="D10" s="117"/>
      <c r="E10" s="116"/>
      <c r="H10" s="118" t="s">
        <v>158</v>
      </c>
      <c r="I10" s="94"/>
      <c r="J10" s="94"/>
      <c r="K10" s="119"/>
      <c r="L10" s="37"/>
    </row>
    <row r="12" spans="1:12" ht="18">
      <c r="H12" s="86" t="s">
        <v>102</v>
      </c>
      <c r="I12" s="86"/>
      <c r="J12" s="135"/>
      <c r="K12" s="135"/>
      <c r="L12" s="37"/>
    </row>
    <row r="13" spans="1:12" ht="19">
      <c r="B13" s="48">
        <v>2023</v>
      </c>
      <c r="C13" s="15" t="s">
        <v>103</v>
      </c>
      <c r="D13" s="48">
        <v>10</v>
      </c>
      <c r="E13" s="16" t="s">
        <v>162</v>
      </c>
      <c r="F13" s="48">
        <v>28</v>
      </c>
      <c r="G13" s="16" t="s">
        <v>163</v>
      </c>
      <c r="H13" s="92"/>
      <c r="I13" s="92" t="s">
        <v>65</v>
      </c>
    </row>
    <row r="14" spans="1:12" ht="9.75" customHeight="1"/>
    <row r="15" spans="1:12" ht="21">
      <c r="C15" s="126" t="s">
        <v>131</v>
      </c>
      <c r="D15" s="127"/>
      <c r="E15" s="127"/>
      <c r="F15" s="127"/>
      <c r="G15" s="17"/>
      <c r="H15" s="127" t="s">
        <v>132</v>
      </c>
      <c r="I15" s="127"/>
      <c r="J15" s="127"/>
      <c r="K15" s="127"/>
    </row>
    <row r="16" spans="1:12" ht="14.25" customHeight="1">
      <c r="A16" s="136"/>
      <c r="B16" s="136"/>
      <c r="C16" s="138" t="s">
        <v>104</v>
      </c>
      <c r="D16" s="138" t="s">
        <v>105</v>
      </c>
      <c r="E16" s="140" t="s">
        <v>106</v>
      </c>
      <c r="F16" s="130" t="s">
        <v>66</v>
      </c>
      <c r="G16" s="18"/>
      <c r="H16" s="142" t="s">
        <v>104</v>
      </c>
      <c r="I16" s="138" t="s">
        <v>105</v>
      </c>
      <c r="J16" s="140" t="s">
        <v>106</v>
      </c>
      <c r="K16" s="130" t="s">
        <v>66</v>
      </c>
    </row>
    <row r="17" spans="1:11" ht="14.25" customHeight="1">
      <c r="A17" s="137"/>
      <c r="B17" s="137"/>
      <c r="C17" s="139"/>
      <c r="D17" s="139"/>
      <c r="E17" s="141"/>
      <c r="F17" s="131"/>
      <c r="G17" s="18"/>
      <c r="H17" s="143"/>
      <c r="I17" s="139"/>
      <c r="J17" s="141"/>
      <c r="K17" s="131"/>
    </row>
    <row r="18" spans="1:11" ht="21" customHeight="1">
      <c r="A18" s="19" t="s">
        <v>67</v>
      </c>
      <c r="B18" s="20" t="s">
        <v>68</v>
      </c>
      <c r="C18" s="50">
        <f t="shared" ref="C18:C24" ca="1" si="0">IFERROR(VLOOKUP($A18,集計データ,3,FALSE),0)</f>
        <v>0</v>
      </c>
      <c r="D18" s="50">
        <f ca="1">IFERROR(VLOOKUP($A18,集計データ,4,FALSE),0)</f>
        <v>0</v>
      </c>
      <c r="E18" s="50">
        <f ca="1">IFERROR(VLOOKUP($A18,集計データ,5,FALSE),0)</f>
        <v>0</v>
      </c>
      <c r="F18" s="58">
        <f ca="1">SUM(C18:E18)</f>
        <v>0</v>
      </c>
      <c r="G18" s="45"/>
      <c r="H18" s="50">
        <f t="shared" ref="H18:H24" ca="1" si="1">IFERROR(VLOOKUP($A18,集計データ,6,FALSE),0)</f>
        <v>0</v>
      </c>
      <c r="I18" s="50">
        <f ca="1">IFERROR(VLOOKUP($A18,集計データ,7,FALSE),0)</f>
        <v>0</v>
      </c>
      <c r="J18" s="50">
        <f ca="1">IFERROR(VLOOKUP($A18,集計データ,8,FALSE),0)</f>
        <v>0</v>
      </c>
      <c r="K18" s="58">
        <f t="shared" ref="K18:K30" ca="1" si="2">SUM(H18:J18)</f>
        <v>0</v>
      </c>
    </row>
    <row r="19" spans="1:11" ht="21" customHeight="1">
      <c r="A19" s="19" t="s">
        <v>155</v>
      </c>
      <c r="B19" s="21" t="s">
        <v>156</v>
      </c>
      <c r="C19" s="50">
        <f ca="1">IFERROR(VLOOKUP($A19,集計データ,3,FALSE),0)</f>
        <v>0</v>
      </c>
      <c r="D19" s="50">
        <f ca="1">IFERROR(VLOOKUP($A19,集計データ,4,FALSE),0)</f>
        <v>0</v>
      </c>
      <c r="E19" s="50">
        <f ca="1">IFERROR(VLOOKUP($A19,集計データ,5,FALSE),0)</f>
        <v>0</v>
      </c>
      <c r="F19" s="58">
        <f ca="1">SUM(C19:E19)</f>
        <v>0</v>
      </c>
      <c r="G19" s="45"/>
      <c r="H19" s="50">
        <f ca="1">IFERROR(VLOOKUP($A19,集計データ,6,FALSE),0)</f>
        <v>0</v>
      </c>
      <c r="I19" s="50">
        <f ca="1">IFERROR(VLOOKUP($A19,集計データ,7,FALSE),0)</f>
        <v>0</v>
      </c>
      <c r="J19" s="50">
        <f ca="1">IFERROR(VLOOKUP($A19,集計データ,8,FALSE),0)</f>
        <v>0</v>
      </c>
      <c r="K19" s="58">
        <f t="shared" ref="K19" ca="1" si="3">SUM(H19:J19)</f>
        <v>0</v>
      </c>
    </row>
    <row r="20" spans="1:11" ht="21" customHeight="1">
      <c r="A20" s="19" t="s">
        <v>69</v>
      </c>
      <c r="B20" s="21" t="s">
        <v>70</v>
      </c>
      <c r="C20" s="50">
        <f t="shared" ca="1" si="0"/>
        <v>0</v>
      </c>
      <c r="D20" s="56"/>
      <c r="E20" s="56"/>
      <c r="F20" s="58">
        <f ca="1">SUM(C20:E20)</f>
        <v>0</v>
      </c>
      <c r="G20" s="45"/>
      <c r="H20" s="50">
        <f t="shared" ca="1" si="1"/>
        <v>0</v>
      </c>
      <c r="I20" s="56"/>
      <c r="J20" s="56"/>
      <c r="K20" s="58">
        <f t="shared" ca="1" si="2"/>
        <v>0</v>
      </c>
    </row>
    <row r="21" spans="1:11" ht="21" customHeight="1">
      <c r="A21" s="19" t="s">
        <v>167</v>
      </c>
      <c r="B21" s="98" t="s">
        <v>168</v>
      </c>
      <c r="C21" s="50">
        <f t="shared" ref="C21" ca="1" si="4">IFERROR(VLOOKUP($A21,集計データ,3,FALSE),0)</f>
        <v>0</v>
      </c>
      <c r="D21" s="56"/>
      <c r="E21" s="56"/>
      <c r="F21" s="58">
        <f ca="1">SUM(C21:E21)</f>
        <v>0</v>
      </c>
      <c r="G21" s="45"/>
      <c r="H21" s="50">
        <f t="shared" ca="1" si="1"/>
        <v>0</v>
      </c>
      <c r="I21" s="56"/>
      <c r="J21" s="56"/>
      <c r="K21" s="58">
        <f t="shared" ca="1" si="2"/>
        <v>0</v>
      </c>
    </row>
    <row r="22" spans="1:11" ht="21" customHeight="1">
      <c r="A22" s="22" t="s">
        <v>71</v>
      </c>
      <c r="B22" s="23" t="s">
        <v>72</v>
      </c>
      <c r="C22" s="50">
        <f t="shared" ca="1" si="0"/>
        <v>0</v>
      </c>
      <c r="D22" s="50">
        <f ca="1">IFERROR(VLOOKUP($A22,集計データ,4,FALSE),0)</f>
        <v>0</v>
      </c>
      <c r="E22" s="50">
        <f ca="1">IF(ISERROR(VLOOKUP($A22,集計データ,5,FALSE)),0,VLOOKUP($A22,集計データ,5,FALSE))</f>
        <v>0</v>
      </c>
      <c r="F22" s="58">
        <f t="shared" ref="F22:F30" ca="1" si="5">SUM(C22:E22)</f>
        <v>0</v>
      </c>
      <c r="G22" s="46"/>
      <c r="H22" s="50">
        <f t="shared" ca="1" si="1"/>
        <v>0</v>
      </c>
      <c r="I22" s="50">
        <f ca="1">IFERROR(VLOOKUP($A22,集計データ,7,FALSE),0)</f>
        <v>0</v>
      </c>
      <c r="J22" s="50">
        <f ca="1">IFERROR(VLOOKUP($A22,集計データ,8,FALSE),0)</f>
        <v>0</v>
      </c>
      <c r="K22" s="58">
        <f t="shared" ca="1" si="2"/>
        <v>0</v>
      </c>
    </row>
    <row r="23" spans="1:11" ht="21" customHeight="1">
      <c r="A23" s="22" t="s">
        <v>73</v>
      </c>
      <c r="B23" s="22" t="s">
        <v>74</v>
      </c>
      <c r="C23" s="50">
        <f t="shared" ca="1" si="0"/>
        <v>0</v>
      </c>
      <c r="D23" s="56"/>
      <c r="E23" s="56"/>
      <c r="F23" s="58">
        <f ca="1">SUM(C23:E23)</f>
        <v>0</v>
      </c>
      <c r="G23" s="46"/>
      <c r="H23" s="50">
        <f t="shared" ca="1" si="1"/>
        <v>0</v>
      </c>
      <c r="I23" s="56"/>
      <c r="J23" s="56"/>
      <c r="K23" s="58">
        <f t="shared" ca="1" si="2"/>
        <v>0</v>
      </c>
    </row>
    <row r="24" spans="1:11" ht="21" customHeight="1">
      <c r="A24" s="22" t="s">
        <v>75</v>
      </c>
      <c r="B24" s="22" t="s">
        <v>76</v>
      </c>
      <c r="C24" s="50">
        <f t="shared" ca="1" si="0"/>
        <v>0</v>
      </c>
      <c r="D24" s="56"/>
      <c r="E24" s="56"/>
      <c r="F24" s="58">
        <f t="shared" ca="1" si="5"/>
        <v>0</v>
      </c>
      <c r="G24" s="46"/>
      <c r="H24" s="50">
        <f t="shared" ca="1" si="1"/>
        <v>0</v>
      </c>
      <c r="I24" s="56"/>
      <c r="J24" s="56"/>
      <c r="K24" s="58">
        <f t="shared" ca="1" si="2"/>
        <v>0</v>
      </c>
    </row>
    <row r="25" spans="1:11" ht="21" customHeight="1">
      <c r="A25" s="24" t="s">
        <v>77</v>
      </c>
      <c r="B25" s="24" t="s">
        <v>78</v>
      </c>
      <c r="C25" s="56"/>
      <c r="D25" s="50">
        <f ca="1">IFERROR(VLOOKUP($A25,集計データ,4,FALSE),0)</f>
        <v>0</v>
      </c>
      <c r="E25" s="56"/>
      <c r="F25" s="58">
        <f t="shared" ca="1" si="5"/>
        <v>0</v>
      </c>
      <c r="G25" s="46"/>
      <c r="H25" s="57"/>
      <c r="I25" s="50">
        <f ca="1">IFERROR(VLOOKUP($A25,集計データ,7,FALSE),0)</f>
        <v>0</v>
      </c>
      <c r="J25" s="56"/>
      <c r="K25" s="58">
        <f t="shared" ca="1" si="2"/>
        <v>0</v>
      </c>
    </row>
    <row r="26" spans="1:11" ht="21" customHeight="1">
      <c r="A26" s="24" t="s">
        <v>79</v>
      </c>
      <c r="B26" s="24" t="s">
        <v>80</v>
      </c>
      <c r="C26" s="56"/>
      <c r="D26" s="50">
        <f ca="1">IFERROR(VLOOKUP($A26,集計データ,4,FALSE),0)</f>
        <v>0</v>
      </c>
      <c r="E26" s="50">
        <f ca="1">IF(ISERROR(VLOOKUP($A26,集計データ,5,FALSE)),0,VLOOKUP($A26,集計データ,5,FALSE))</f>
        <v>0</v>
      </c>
      <c r="F26" s="58">
        <f t="shared" ca="1" si="5"/>
        <v>0</v>
      </c>
      <c r="G26" s="46"/>
      <c r="H26" s="57"/>
      <c r="I26" s="50">
        <f ca="1">IFERROR(VLOOKUP($A26,集計データ,7,FALSE),0)</f>
        <v>0</v>
      </c>
      <c r="J26" s="50">
        <f ca="1">IFERROR(VLOOKUP($A26,集計データ,8,FALSE),0)</f>
        <v>0</v>
      </c>
      <c r="K26" s="58">
        <f t="shared" ca="1" si="2"/>
        <v>0</v>
      </c>
    </row>
    <row r="27" spans="1:11" ht="21" customHeight="1">
      <c r="A27" s="24" t="s">
        <v>81</v>
      </c>
      <c r="B27" s="24" t="s">
        <v>82</v>
      </c>
      <c r="C27" s="50">
        <f ca="1">IFERROR(VLOOKUP($A27,集計データ,3,FALSE),0)</f>
        <v>0</v>
      </c>
      <c r="D27" s="56"/>
      <c r="E27" s="56"/>
      <c r="F27" s="58">
        <f t="shared" ca="1" si="5"/>
        <v>0</v>
      </c>
      <c r="G27" s="46"/>
      <c r="H27" s="50">
        <f ca="1">IFERROR(VLOOKUP($A27,集計データ,6,FALSE),0)</f>
        <v>0</v>
      </c>
      <c r="I27" s="56"/>
      <c r="J27" s="56"/>
      <c r="K27" s="58">
        <f t="shared" ca="1" si="2"/>
        <v>0</v>
      </c>
    </row>
    <row r="28" spans="1:11" ht="21" customHeight="1">
      <c r="A28" s="24" t="s">
        <v>83</v>
      </c>
      <c r="B28" s="24" t="s">
        <v>84</v>
      </c>
      <c r="C28" s="50">
        <f ca="1">IFERROR(VLOOKUP($A28,集計データ,3,FALSE),0)</f>
        <v>0</v>
      </c>
      <c r="D28" s="56"/>
      <c r="E28" s="56"/>
      <c r="F28" s="58">
        <f t="shared" ca="1" si="5"/>
        <v>0</v>
      </c>
      <c r="G28" s="46"/>
      <c r="H28" s="50">
        <f ca="1">IFERROR(VLOOKUP($A28,集計データ,6,FALSE),0)</f>
        <v>0</v>
      </c>
      <c r="I28" s="56"/>
      <c r="J28" s="56"/>
      <c r="K28" s="58">
        <f t="shared" ca="1" si="2"/>
        <v>0</v>
      </c>
    </row>
    <row r="29" spans="1:11" ht="21" customHeight="1">
      <c r="A29" s="24" t="s">
        <v>85</v>
      </c>
      <c r="B29" s="24" t="s">
        <v>86</v>
      </c>
      <c r="C29" s="50">
        <f ca="1">IFERROR(VLOOKUP($A29,集計データ,3,FALSE),0)</f>
        <v>0</v>
      </c>
      <c r="D29" s="56"/>
      <c r="E29" s="56"/>
      <c r="F29" s="58">
        <f t="shared" ca="1" si="5"/>
        <v>0</v>
      </c>
      <c r="G29" s="46"/>
      <c r="H29" s="50">
        <f ca="1">IFERROR(VLOOKUP($A29,集計データ,6,FALSE),0)</f>
        <v>0</v>
      </c>
      <c r="I29" s="56"/>
      <c r="J29" s="56"/>
      <c r="K29" s="58">
        <f t="shared" ca="1" si="2"/>
        <v>0</v>
      </c>
    </row>
    <row r="30" spans="1:11" ht="21" customHeight="1">
      <c r="A30" s="24" t="s">
        <v>87</v>
      </c>
      <c r="B30" s="24" t="s">
        <v>88</v>
      </c>
      <c r="C30" s="50">
        <f ca="1">IFERROR(VLOOKUP($A30,集計データ,3,FALSE),0)</f>
        <v>0</v>
      </c>
      <c r="D30" s="56"/>
      <c r="E30" s="56"/>
      <c r="F30" s="58">
        <f t="shared" ca="1" si="5"/>
        <v>0</v>
      </c>
      <c r="G30" s="46"/>
      <c r="H30" s="50">
        <f ca="1">IFERROR(VLOOKUP($A30,集計データ,6,FALSE),0)</f>
        <v>0</v>
      </c>
      <c r="I30" s="56"/>
      <c r="J30" s="56"/>
      <c r="K30" s="58">
        <f t="shared" ca="1" si="2"/>
        <v>0</v>
      </c>
    </row>
    <row r="31" spans="1:11" ht="19.5" customHeight="1">
      <c r="A31" s="24" t="s">
        <v>89</v>
      </c>
      <c r="B31" s="25"/>
      <c r="C31" s="26"/>
      <c r="D31" s="26"/>
      <c r="E31" s="27"/>
      <c r="F31" s="59">
        <f ca="1">SUM(F18:F30)</f>
        <v>0</v>
      </c>
      <c r="G31" s="28"/>
      <c r="H31" s="44"/>
      <c r="I31" s="26"/>
      <c r="J31" s="27"/>
      <c r="K31" s="59">
        <f ca="1">SUM(K18:K30)</f>
        <v>0</v>
      </c>
    </row>
    <row r="32" spans="1:11" ht="6" customHeight="1"/>
    <row r="33" spans="1:11" s="29" customFormat="1" ht="12.75" customHeight="1">
      <c r="A33" s="29" t="s">
        <v>175</v>
      </c>
      <c r="C33" s="30" t="s">
        <v>165</v>
      </c>
      <c r="D33" s="30" t="s">
        <v>166</v>
      </c>
      <c r="E33" s="30" t="s">
        <v>170</v>
      </c>
      <c r="F33" s="91" t="s">
        <v>171</v>
      </c>
      <c r="G33" s="30"/>
      <c r="H33" s="30" t="s">
        <v>169</v>
      </c>
      <c r="I33" s="30" t="s">
        <v>172</v>
      </c>
      <c r="J33" s="30"/>
      <c r="K33" s="30" t="s">
        <v>174</v>
      </c>
    </row>
    <row r="34" spans="1:11" s="29" customFormat="1" ht="11">
      <c r="A34" s="29" t="s">
        <v>176</v>
      </c>
      <c r="C34" s="31">
        <v>7500</v>
      </c>
      <c r="D34" s="31">
        <v>1047</v>
      </c>
      <c r="E34" s="31">
        <f ca="1">C18</f>
        <v>0</v>
      </c>
      <c r="F34" s="91">
        <f ca="1">D34*E34</f>
        <v>0</v>
      </c>
      <c r="G34" s="31"/>
      <c r="H34" s="31">
        <f ca="1">H18</f>
        <v>0</v>
      </c>
      <c r="I34" s="91">
        <f t="shared" ref="I34:I50" ca="1" si="6">C34*(E34+H34)</f>
        <v>0</v>
      </c>
      <c r="J34" s="31"/>
      <c r="K34" s="91">
        <f ca="1">C34*(E34+H34)-F34</f>
        <v>0</v>
      </c>
    </row>
    <row r="35" spans="1:11" s="29" customFormat="1" ht="11">
      <c r="A35" s="29" t="s">
        <v>177</v>
      </c>
      <c r="C35" s="31">
        <v>5400</v>
      </c>
      <c r="D35" s="31">
        <v>1047</v>
      </c>
      <c r="E35" s="31">
        <f ca="1">D18+E18</f>
        <v>0</v>
      </c>
      <c r="F35" s="91">
        <f t="shared" ref="F35:F49" ca="1" si="7">D35*E35</f>
        <v>0</v>
      </c>
      <c r="G35" s="31"/>
      <c r="H35" s="31">
        <f ca="1">I18+J18</f>
        <v>0</v>
      </c>
      <c r="I35" s="91">
        <f t="shared" ca="1" si="6"/>
        <v>0</v>
      </c>
      <c r="J35" s="31"/>
      <c r="K35" s="91">
        <f ca="1">C35*(E35+H35)-F35</f>
        <v>0</v>
      </c>
    </row>
    <row r="36" spans="1:11" s="29" customFormat="1" ht="11">
      <c r="A36" s="32" t="s">
        <v>179</v>
      </c>
      <c r="C36" s="31">
        <v>7500</v>
      </c>
      <c r="D36" s="31">
        <v>1047</v>
      </c>
      <c r="E36" s="31">
        <f ca="1">C19</f>
        <v>0</v>
      </c>
      <c r="F36" s="91">
        <f t="shared" ca="1" si="7"/>
        <v>0</v>
      </c>
      <c r="G36" s="31"/>
      <c r="H36" s="31">
        <f ca="1">H19</f>
        <v>0</v>
      </c>
      <c r="I36" s="91">
        <f t="shared" ca="1" si="6"/>
        <v>0</v>
      </c>
      <c r="J36" s="31"/>
      <c r="K36" s="91">
        <f ca="1">C36*(E36+H36)-F36</f>
        <v>0</v>
      </c>
    </row>
    <row r="37" spans="1:11" s="29" customFormat="1" ht="11">
      <c r="A37" s="32" t="s">
        <v>178</v>
      </c>
      <c r="C37" s="31">
        <v>5400</v>
      </c>
      <c r="D37" s="31">
        <v>1047</v>
      </c>
      <c r="E37" s="31">
        <f ca="1">D19+E19</f>
        <v>0</v>
      </c>
      <c r="F37" s="91">
        <f t="shared" ca="1" si="7"/>
        <v>0</v>
      </c>
      <c r="G37" s="31"/>
      <c r="H37" s="31">
        <f ca="1">I19+J19</f>
        <v>0</v>
      </c>
      <c r="I37" s="91">
        <f t="shared" ca="1" si="6"/>
        <v>0</v>
      </c>
      <c r="J37" s="31"/>
      <c r="K37" s="91">
        <f ca="1">C37*(E37+H37)-F37</f>
        <v>0</v>
      </c>
    </row>
    <row r="38" spans="1:11" s="29" customFormat="1" ht="11">
      <c r="A38" s="99" t="s">
        <v>180</v>
      </c>
      <c r="C38" s="31">
        <v>5000</v>
      </c>
      <c r="D38" s="31">
        <v>523</v>
      </c>
      <c r="E38" s="31">
        <f ca="1">C20</f>
        <v>0</v>
      </c>
      <c r="F38" s="91">
        <f t="shared" ca="1" si="7"/>
        <v>0</v>
      </c>
      <c r="G38" s="31"/>
      <c r="H38" s="31">
        <f ca="1">H20</f>
        <v>0</v>
      </c>
      <c r="I38" s="91">
        <f t="shared" ca="1" si="6"/>
        <v>0</v>
      </c>
      <c r="J38" s="31"/>
      <c r="K38" s="91">
        <f t="shared" ref="K38:K50" ca="1" si="8">C38*(E38+H38)-F38</f>
        <v>0</v>
      </c>
    </row>
    <row r="39" spans="1:11" s="29" customFormat="1" ht="11">
      <c r="A39" s="99" t="s">
        <v>181</v>
      </c>
      <c r="C39" s="31">
        <v>5000</v>
      </c>
      <c r="D39" s="31">
        <v>523</v>
      </c>
      <c r="E39" s="31">
        <f ca="1">C21</f>
        <v>0</v>
      </c>
      <c r="F39" s="91">
        <f t="shared" ref="F39" ca="1" si="9">D39*E39</f>
        <v>0</v>
      </c>
      <c r="G39" s="31"/>
      <c r="H39" s="31">
        <f ca="1">H21</f>
        <v>0</v>
      </c>
      <c r="I39" s="91">
        <f t="shared" ca="1" si="6"/>
        <v>0</v>
      </c>
      <c r="J39" s="31"/>
      <c r="K39" s="91">
        <f t="shared" ca="1" si="8"/>
        <v>0</v>
      </c>
    </row>
    <row r="40" spans="1:11" s="29" customFormat="1" ht="11">
      <c r="A40" s="29" t="s">
        <v>192</v>
      </c>
      <c r="C40" s="31">
        <v>7500</v>
      </c>
      <c r="D40" s="31">
        <v>1047</v>
      </c>
      <c r="E40" s="31">
        <f ca="1">C22</f>
        <v>0</v>
      </c>
      <c r="F40" s="91">
        <f t="shared" ca="1" si="7"/>
        <v>0</v>
      </c>
      <c r="G40" s="31"/>
      <c r="H40" s="31">
        <f ca="1">H22</f>
        <v>0</v>
      </c>
      <c r="I40" s="91">
        <f t="shared" ca="1" si="6"/>
        <v>0</v>
      </c>
      <c r="J40" s="31"/>
      <c r="K40" s="91">
        <f t="shared" ca="1" si="8"/>
        <v>0</v>
      </c>
    </row>
    <row r="41" spans="1:11" s="29" customFormat="1" ht="11">
      <c r="A41" s="29" t="s">
        <v>191</v>
      </c>
      <c r="C41" s="31">
        <v>5400</v>
      </c>
      <c r="D41" s="31">
        <v>1047</v>
      </c>
      <c r="E41" s="31">
        <f ca="1">D22+E22</f>
        <v>0</v>
      </c>
      <c r="F41" s="91">
        <f t="shared" ca="1" si="7"/>
        <v>0</v>
      </c>
      <c r="G41" s="31"/>
      <c r="H41" s="31">
        <f ca="1">I22+J22</f>
        <v>0</v>
      </c>
      <c r="I41" s="91">
        <f t="shared" ca="1" si="6"/>
        <v>0</v>
      </c>
      <c r="J41" s="31"/>
      <c r="K41" s="91">
        <f t="shared" ca="1" si="8"/>
        <v>0</v>
      </c>
    </row>
    <row r="42" spans="1:11" s="29" customFormat="1" ht="11">
      <c r="A42" s="29" t="s">
        <v>182</v>
      </c>
      <c r="C42" s="31">
        <v>5500</v>
      </c>
      <c r="D42" s="31">
        <v>523</v>
      </c>
      <c r="E42" s="31">
        <f ca="1">C23</f>
        <v>0</v>
      </c>
      <c r="F42" s="91">
        <f t="shared" ca="1" si="7"/>
        <v>0</v>
      </c>
      <c r="G42" s="31"/>
      <c r="H42" s="31">
        <f ca="1">H23</f>
        <v>0</v>
      </c>
      <c r="I42" s="91">
        <f t="shared" ca="1" si="6"/>
        <v>0</v>
      </c>
      <c r="J42" s="31"/>
      <c r="K42" s="91">
        <f t="shared" ca="1" si="8"/>
        <v>0</v>
      </c>
    </row>
    <row r="43" spans="1:11" s="29" customFormat="1" ht="11">
      <c r="A43" s="29" t="s">
        <v>183</v>
      </c>
      <c r="C43" s="31">
        <v>6500</v>
      </c>
      <c r="D43" s="31">
        <v>523</v>
      </c>
      <c r="E43" s="31">
        <f ca="1">C24</f>
        <v>0</v>
      </c>
      <c r="F43" s="91">
        <f t="shared" ca="1" si="7"/>
        <v>0</v>
      </c>
      <c r="G43" s="31"/>
      <c r="H43" s="31">
        <f ca="1">H24</f>
        <v>0</v>
      </c>
      <c r="I43" s="91">
        <f t="shared" ca="1" si="6"/>
        <v>0</v>
      </c>
      <c r="J43" s="31"/>
      <c r="K43" s="91">
        <f t="shared" ca="1" si="8"/>
        <v>0</v>
      </c>
    </row>
    <row r="44" spans="1:11" s="29" customFormat="1" ht="11">
      <c r="A44" s="29" t="s">
        <v>184</v>
      </c>
      <c r="C44" s="31">
        <v>3300</v>
      </c>
      <c r="D44" s="31">
        <v>523</v>
      </c>
      <c r="E44" s="31">
        <f ca="1">D25</f>
        <v>0</v>
      </c>
      <c r="F44" s="91">
        <f t="shared" ca="1" si="7"/>
        <v>0</v>
      </c>
      <c r="G44" s="31"/>
      <c r="H44" s="31">
        <f ca="1">I25</f>
        <v>0</v>
      </c>
      <c r="I44" s="91">
        <f t="shared" ca="1" si="6"/>
        <v>0</v>
      </c>
      <c r="J44" s="31"/>
      <c r="K44" s="91">
        <f t="shared" ca="1" si="8"/>
        <v>0</v>
      </c>
    </row>
    <row r="45" spans="1:11" s="29" customFormat="1" ht="11">
      <c r="A45" s="29" t="s">
        <v>185</v>
      </c>
      <c r="C45" s="31">
        <v>4400</v>
      </c>
      <c r="D45" s="31">
        <v>523</v>
      </c>
      <c r="E45" s="31">
        <f ca="1">D26</f>
        <v>0</v>
      </c>
      <c r="F45" s="91">
        <f t="shared" ref="F45" ca="1" si="10">D45*E45</f>
        <v>0</v>
      </c>
      <c r="G45" s="31"/>
      <c r="H45" s="31">
        <f ca="1">I26</f>
        <v>0</v>
      </c>
      <c r="I45" s="91">
        <f t="shared" ref="I45" ca="1" si="11">C45*(E45+H45)</f>
        <v>0</v>
      </c>
      <c r="J45" s="31"/>
      <c r="K45" s="91">
        <f t="shared" ref="K45" ca="1" si="12">C45*(E45+H45)-F45</f>
        <v>0</v>
      </c>
    </row>
    <row r="46" spans="1:11" s="29" customFormat="1" ht="11">
      <c r="A46" s="29" t="s">
        <v>186</v>
      </c>
      <c r="C46" s="31">
        <v>4900</v>
      </c>
      <c r="D46" s="31">
        <v>523</v>
      </c>
      <c r="E46" s="31">
        <f ca="1">E26</f>
        <v>0</v>
      </c>
      <c r="F46" s="91">
        <f t="shared" ca="1" si="7"/>
        <v>0</v>
      </c>
      <c r="G46" s="31"/>
      <c r="H46" s="31">
        <f ca="1">J26</f>
        <v>0</v>
      </c>
      <c r="I46" s="91">
        <f t="shared" ca="1" si="6"/>
        <v>0</v>
      </c>
      <c r="J46" s="31"/>
      <c r="K46" s="91">
        <f t="shared" ca="1" si="8"/>
        <v>0</v>
      </c>
    </row>
    <row r="47" spans="1:11" s="29" customFormat="1" ht="11">
      <c r="A47" s="29" t="s">
        <v>190</v>
      </c>
      <c r="C47" s="31">
        <v>7500</v>
      </c>
      <c r="D47" s="31">
        <v>523</v>
      </c>
      <c r="E47" s="31">
        <f ca="1">C27</f>
        <v>0</v>
      </c>
      <c r="F47" s="91">
        <f t="shared" ca="1" si="7"/>
        <v>0</v>
      </c>
      <c r="G47" s="31"/>
      <c r="H47" s="31">
        <f ca="1">H27</f>
        <v>0</v>
      </c>
      <c r="I47" s="91">
        <f t="shared" ca="1" si="6"/>
        <v>0</v>
      </c>
      <c r="J47" s="31"/>
      <c r="K47" s="91">
        <f t="shared" ca="1" si="8"/>
        <v>0</v>
      </c>
    </row>
    <row r="48" spans="1:11" s="29" customFormat="1" ht="11">
      <c r="A48" s="29" t="s">
        <v>187</v>
      </c>
      <c r="C48" s="31">
        <v>7500</v>
      </c>
      <c r="D48" s="31">
        <v>523</v>
      </c>
      <c r="E48" s="31">
        <f ca="1">C28</f>
        <v>0</v>
      </c>
      <c r="F48" s="91">
        <f t="shared" ca="1" si="7"/>
        <v>0</v>
      </c>
      <c r="G48" s="31"/>
      <c r="H48" s="31">
        <f ca="1">H28</f>
        <v>0</v>
      </c>
      <c r="I48" s="91">
        <f t="shared" ca="1" si="6"/>
        <v>0</v>
      </c>
      <c r="J48" s="31"/>
      <c r="K48" s="91">
        <f t="shared" ca="1" si="8"/>
        <v>0</v>
      </c>
    </row>
    <row r="49" spans="1:11" s="29" customFormat="1" ht="11">
      <c r="A49" s="29" t="s">
        <v>188</v>
      </c>
      <c r="C49" s="31">
        <v>4000</v>
      </c>
      <c r="D49" s="31">
        <v>523</v>
      </c>
      <c r="E49" s="31">
        <f ca="1">C29</f>
        <v>0</v>
      </c>
      <c r="F49" s="91">
        <f t="shared" ca="1" si="7"/>
        <v>0</v>
      </c>
      <c r="G49" s="31"/>
      <c r="H49" s="31">
        <f ca="1">H29</f>
        <v>0</v>
      </c>
      <c r="I49" s="91">
        <f t="shared" ca="1" si="6"/>
        <v>0</v>
      </c>
      <c r="J49" s="31"/>
      <c r="K49" s="91">
        <f t="shared" ca="1" si="8"/>
        <v>0</v>
      </c>
    </row>
    <row r="50" spans="1:11" s="29" customFormat="1" ht="11">
      <c r="A50" s="29" t="s">
        <v>189</v>
      </c>
      <c r="C50" s="31">
        <v>6000</v>
      </c>
      <c r="D50" s="31">
        <v>523</v>
      </c>
      <c r="E50" s="31">
        <f ca="1">C30</f>
        <v>0</v>
      </c>
      <c r="F50" s="91">
        <f ca="1">D50*E50</f>
        <v>0</v>
      </c>
      <c r="G50" s="31"/>
      <c r="H50" s="31">
        <f ca="1">H30</f>
        <v>0</v>
      </c>
      <c r="I50" s="91">
        <f t="shared" ca="1" si="6"/>
        <v>0</v>
      </c>
      <c r="J50" s="31"/>
      <c r="K50" s="91">
        <f t="shared" ca="1" si="8"/>
        <v>0</v>
      </c>
    </row>
    <row r="51" spans="1:11" ht="7.5" customHeight="1">
      <c r="C51" s="33"/>
      <c r="D51" s="33"/>
      <c r="E51" s="33"/>
      <c r="F51" s="33"/>
      <c r="G51" s="33"/>
    </row>
    <row r="52" spans="1:11" ht="17.399999999999999" customHeight="1">
      <c r="A52" s="92" t="s">
        <v>157</v>
      </c>
      <c r="B52" s="92"/>
      <c r="C52" s="95"/>
      <c r="D52" s="95">
        <f ca="1">SUM(I34:I51)</f>
        <v>0</v>
      </c>
      <c r="E52" s="95" t="s">
        <v>159</v>
      </c>
      <c r="F52" s="96">
        <f ca="1">ROUNDDOWN(D52-D52/1.1,0)</f>
        <v>0</v>
      </c>
      <c r="G52" s="33"/>
    </row>
    <row r="53" spans="1:11" ht="4.25" customHeight="1">
      <c r="C53" s="33"/>
      <c r="D53" s="33"/>
      <c r="E53" s="33"/>
      <c r="F53" s="97"/>
      <c r="G53" s="33"/>
    </row>
    <row r="54" spans="1:11" ht="15" customHeight="1">
      <c r="A54" s="92" t="s">
        <v>164</v>
      </c>
      <c r="B54" s="92"/>
      <c r="C54" s="95"/>
      <c r="D54" s="95">
        <f ca="1">SUM(F34:F50)</f>
        <v>0</v>
      </c>
      <c r="E54" s="95" t="s">
        <v>159</v>
      </c>
      <c r="F54" s="96">
        <f ca="1">ROUNDDOWN(D54-D54/1.1,0)</f>
        <v>0</v>
      </c>
      <c r="G54" s="33"/>
    </row>
    <row r="55" spans="1:11" ht="7.5" customHeight="1">
      <c r="C55" s="33"/>
      <c r="D55" s="33"/>
      <c r="E55" s="33"/>
      <c r="F55" s="33"/>
      <c r="G55" s="33"/>
    </row>
    <row r="56" spans="1:11" ht="7.5" customHeight="1">
      <c r="C56" s="33"/>
      <c r="D56" s="33"/>
      <c r="E56" s="33"/>
      <c r="F56" s="33"/>
      <c r="G56" s="33"/>
    </row>
    <row r="57" spans="1:11" ht="7.5" customHeight="1" thickBot="1">
      <c r="C57" s="33"/>
      <c r="D57" s="33"/>
      <c r="E57" s="33"/>
      <c r="F57" s="33"/>
      <c r="G57" s="33"/>
    </row>
    <row r="58" spans="1:11" ht="18.649999999999999" customHeight="1" thickTop="1" thickBot="1">
      <c r="A58" s="89" t="s">
        <v>90</v>
      </c>
      <c r="B58" s="90">
        <f ca="1">D52-D54</f>
        <v>0</v>
      </c>
      <c r="C58" s="34" t="s">
        <v>91</v>
      </c>
      <c r="F58" s="35"/>
    </row>
    <row r="59" spans="1:11" ht="13.5" thickTop="1">
      <c r="A59" s="14" t="s">
        <v>92</v>
      </c>
      <c r="B59" s="36"/>
      <c r="C59" s="14" t="s">
        <v>161</v>
      </c>
      <c r="F59" s="35"/>
    </row>
    <row r="60" spans="1:11">
      <c r="A60" s="14" t="s">
        <v>93</v>
      </c>
      <c r="B60" s="36"/>
      <c r="C60" s="49"/>
      <c r="F60" s="35"/>
    </row>
    <row r="61" spans="1:11" ht="8.25" customHeight="1"/>
    <row r="62" spans="1:11">
      <c r="B62" s="38" t="s">
        <v>94</v>
      </c>
      <c r="C62" s="39"/>
      <c r="D62" s="39"/>
      <c r="E62" s="39"/>
      <c r="F62" s="39"/>
      <c r="G62" s="39"/>
      <c r="H62" s="40"/>
      <c r="I62" s="41"/>
      <c r="J62" s="41"/>
      <c r="K62" s="42"/>
    </row>
    <row r="63" spans="1:11" ht="18" customHeight="1">
      <c r="B63" s="120"/>
      <c r="C63" s="121"/>
      <c r="D63" s="121"/>
      <c r="E63" s="121"/>
      <c r="F63" s="121"/>
      <c r="G63" s="121"/>
      <c r="H63" s="121"/>
      <c r="I63" s="121"/>
      <c r="J63" s="121"/>
      <c r="K63" s="122"/>
    </row>
    <row r="64" spans="1:11">
      <c r="B64" s="123"/>
      <c r="C64" s="124"/>
      <c r="D64" s="124"/>
      <c r="E64" s="124"/>
      <c r="F64" s="124"/>
      <c r="G64" s="124"/>
      <c r="H64" s="124"/>
      <c r="I64" s="124"/>
      <c r="J64" s="124"/>
      <c r="K64" s="125"/>
    </row>
    <row r="65" spans="11:11" ht="4.5" customHeight="1"/>
    <row r="66" spans="11:11" ht="3.75" customHeight="1"/>
    <row r="70" spans="11:11" ht="15">
      <c r="K70" s="43"/>
    </row>
    <row r="71" spans="11:11" ht="15">
      <c r="K71" s="43"/>
    </row>
    <row r="72" spans="11:11" ht="15">
      <c r="K72" s="43"/>
    </row>
  </sheetData>
  <sheetProtection sheet="1" objects="1" scenarios="1"/>
  <mergeCells count="18">
    <mergeCell ref="J16:J17"/>
    <mergeCell ref="K16:K17"/>
    <mergeCell ref="B63:K64"/>
    <mergeCell ref="C15:F15"/>
    <mergeCell ref="H15:K15"/>
    <mergeCell ref="I1:K1"/>
    <mergeCell ref="A3:K3"/>
    <mergeCell ref="F16:F17"/>
    <mergeCell ref="I5:K6"/>
    <mergeCell ref="I8:K8"/>
    <mergeCell ref="J12:K12"/>
    <mergeCell ref="A16:A17"/>
    <mergeCell ref="B16:B17"/>
    <mergeCell ref="C16:C17"/>
    <mergeCell ref="D16:D17"/>
    <mergeCell ref="E16:E17"/>
    <mergeCell ref="H16:H17"/>
    <mergeCell ref="I16:I17"/>
  </mergeCells>
  <phoneticPr fontId="14"/>
  <dataValidations count="5">
    <dataValidation type="whole" imeMode="disabled" allowBlank="1" showInputMessage="1" showErrorMessage="1" sqref="D13" xr:uid="{026059F4-5EC4-446E-B4BA-B3B7275601FC}">
      <formula1>1</formula1>
      <formula2>12</formula2>
    </dataValidation>
    <dataValidation type="whole" allowBlank="1" showInputMessage="1" showErrorMessage="1" sqref="B13" xr:uid="{EB6A984F-288B-4490-9409-368D2760AD60}">
      <formula1>2021</formula1>
      <formula2>9999</formula2>
    </dataValidation>
    <dataValidation type="date" imeMode="disabled" allowBlank="1" showInputMessage="1" showErrorMessage="1" sqref="C60" xr:uid="{A4F423EE-C464-454A-8130-4D0EE7F3AB8F}">
      <formula1>44197</formula1>
      <formula2>2958465</formula2>
    </dataValidation>
    <dataValidation type="whole" imeMode="disabled" allowBlank="1" showInputMessage="1" showErrorMessage="1" sqref="F6" xr:uid="{25372DD6-7022-4A71-B4E4-9E7EEB2A6979}">
      <formula1>1000</formula1>
      <formula2>9999</formula2>
    </dataValidation>
    <dataValidation imeMode="off" allowBlank="1" showInputMessage="1" showErrorMessage="1" sqref="J12" xr:uid="{55EBE20D-4BEF-4897-B144-326BFCCA1AC2}"/>
  </dataValidations>
  <pageMargins left="0.59055118110236227" right="0.19685039370078741" top="0.23622047244094491" bottom="0.19685039370078741" header="0.23622047244094491" footer="0.19685039370078741"/>
  <pageSetup paperSize="9" scale="83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F448-9995-420C-AB6B-CB0DAC91E8BA}">
  <sheetPr codeName="Sheet11">
    <tabColor rgb="FF0070C0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:D11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4" width="10.58203125" style="77" customWidth="1"/>
    <col min="5" max="5" width="19.58203125" style="77" hidden="1" customWidth="1"/>
    <col min="6" max="7" width="30.58203125" style="77" customWidth="1"/>
    <col min="8" max="8" width="12.58203125" style="77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2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2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2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2"/>
      <c r="R4" s="70"/>
      <c r="S4" s="67"/>
    </row>
    <row r="5" spans="1:19" s="60" customFormat="1" ht="30" customHeight="1">
      <c r="A5" s="61">
        <f t="shared" ref="A5:A41" si="0">ROW()-1</f>
        <v>4</v>
      </c>
      <c r="B5" s="82"/>
      <c r="C5" s="62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2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2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2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2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2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2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2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2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2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2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2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2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2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2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2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2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2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2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2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2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2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2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2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2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2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2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2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2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2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2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2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2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2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2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2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 t="shared" si="0"/>
        <v>40</v>
      </c>
      <c r="B41" s="82"/>
      <c r="C41" s="62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>ROW()-1</f>
        <v>41</v>
      </c>
      <c r="B42" s="82"/>
      <c r="C42" s="62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>ROW()-1</f>
        <v>42</v>
      </c>
      <c r="B43" s="82"/>
      <c r="C43" s="62"/>
      <c r="D43" s="62"/>
      <c r="E43" s="63"/>
      <c r="F43" s="68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>ROW()-1</f>
        <v>43</v>
      </c>
      <c r="B44" s="82"/>
      <c r="C44" s="62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ref="A45:A76" si="1">ROW()-1</f>
        <v>44</v>
      </c>
      <c r="B45" s="82"/>
      <c r="C45" s="62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1"/>
        <v>45</v>
      </c>
      <c r="B46" s="82"/>
      <c r="C46" s="62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1"/>
        <v>46</v>
      </c>
      <c r="B47" s="82"/>
      <c r="C47" s="62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1"/>
        <v>47</v>
      </c>
      <c r="B48" s="82"/>
      <c r="C48" s="62"/>
      <c r="D48" s="62"/>
      <c r="E48" s="63"/>
      <c r="F48" s="64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1"/>
        <v>48</v>
      </c>
      <c r="B49" s="82"/>
      <c r="C49" s="62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1"/>
        <v>49</v>
      </c>
      <c r="B50" s="82"/>
      <c r="C50" s="62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1"/>
        <v>50</v>
      </c>
      <c r="B51" s="82"/>
      <c r="C51" s="62"/>
      <c r="D51" s="62"/>
      <c r="E51" s="63"/>
      <c r="F51" s="64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1"/>
        <v>51</v>
      </c>
      <c r="B52" s="82"/>
      <c r="C52" s="62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1"/>
        <v>52</v>
      </c>
      <c r="B53" s="82"/>
      <c r="C53" s="62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1"/>
        <v>53</v>
      </c>
      <c r="B54" s="82"/>
      <c r="C54" s="62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1"/>
        <v>54</v>
      </c>
      <c r="B55" s="82"/>
      <c r="C55" s="62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1"/>
        <v>55</v>
      </c>
      <c r="B56" s="82"/>
      <c r="C56" s="62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1"/>
        <v>56</v>
      </c>
      <c r="B57" s="82"/>
      <c r="C57" s="62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1"/>
        <v>57</v>
      </c>
      <c r="B58" s="82"/>
      <c r="C58" s="62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1"/>
        <v>58</v>
      </c>
      <c r="B59" s="82"/>
      <c r="C59" s="62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1"/>
        <v>59</v>
      </c>
      <c r="B60" s="82"/>
      <c r="C60" s="62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1"/>
        <v>60</v>
      </c>
      <c r="B61" s="82"/>
      <c r="C61" s="62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1"/>
        <v>61</v>
      </c>
      <c r="B62" s="82"/>
      <c r="C62" s="62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1"/>
        <v>62</v>
      </c>
      <c r="B63" s="82"/>
      <c r="C63" s="62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1"/>
        <v>63</v>
      </c>
      <c r="B64" s="82"/>
      <c r="C64" s="62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1"/>
        <v>64</v>
      </c>
      <c r="B65" s="82"/>
      <c r="C65" s="62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1"/>
        <v>65</v>
      </c>
      <c r="B66" s="82"/>
      <c r="C66" s="62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1"/>
        <v>66</v>
      </c>
      <c r="B67" s="82"/>
      <c r="C67" s="62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1"/>
        <v>67</v>
      </c>
      <c r="B68" s="82"/>
      <c r="C68" s="62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si="1"/>
        <v>68</v>
      </c>
      <c r="B69" s="82"/>
      <c r="C69" s="62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2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2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2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2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2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2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2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1" xr:uid="{00000000-0009-0000-0000-00000A000000}"/>
  <phoneticPr fontId="1"/>
  <dataValidations count="4">
    <dataValidation imeMode="fullKatakana" allowBlank="1" showInputMessage="1" showErrorMessage="1" sqref="F2:F76" xr:uid="{30CFEA0D-4A53-4D34-984A-1BE699215A72}"/>
    <dataValidation type="date" imeMode="disabled" allowBlank="1" showInputMessage="1" showErrorMessage="1" sqref="H2:H76" xr:uid="{2CF58304-8645-4372-A9FF-A832D876F09B}">
      <formula1>1</formula1>
      <formula2>2958465</formula2>
    </dataValidation>
    <dataValidation imeMode="disabled" allowBlank="1" showInputMessage="1" showErrorMessage="1" sqref="O2:R76 J2:J76" xr:uid="{27CDE627-C796-40D8-9AD4-B77920B660E2}"/>
    <dataValidation type="list" allowBlank="1" showInputMessage="1" showErrorMessage="1" sqref="I2:I76" xr:uid="{8055F141-34DA-4B72-8D00-401FDDDCF381}">
      <formula1>"女性,男性"</formula1>
    </dataValidation>
  </dataValidations>
  <pageMargins left="0.7" right="0.7" top="0.75" bottom="0.75" header="0.3" footer="0.3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407B50E-B277-432D-A4CF-13878E20DC59}">
          <x14:formula1>
            <xm:f>DATA!$B$23:$B$24</xm:f>
          </x14:formula1>
          <xm:sqref>D2:D76</xm:sqref>
        </x14:dataValidation>
        <x14:dataValidation type="list" allowBlank="1" showInputMessage="1" showErrorMessage="1" xr:uid="{D6B54A8E-E65C-4202-AE41-E0574EB27A5B}">
          <x14:formula1>
            <xm:f>DATA!$B$18:$B$20</xm:f>
          </x14:formula1>
          <xm:sqref>C2:C76</xm:sqref>
        </x14:dataValidation>
        <x14:dataValidation type="list" allowBlank="1" showInputMessage="1" showErrorMessage="1" xr:uid="{6A0D84E9-155B-49D6-91CA-AA2CF68CC1D7}">
          <x14:formula1>
            <xm:f>DATA!$B$11</xm:f>
          </x14:formula1>
          <xm:sqref>B2:B76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E45C-F9A3-4C25-94D9-C06A5231823A}">
  <sheetPr codeName="Sheet12">
    <tabColor rgb="FF00B050"/>
    <pageSetUpPr fitToPage="1"/>
  </sheetPr>
  <dimension ref="A1:S76"/>
  <sheetViews>
    <sheetView zoomScale="90" zoomScaleNormal="90" workbookViewId="0">
      <pane ySplit="1" topLeftCell="A2" activePane="bottomLeft" state="frozen"/>
      <selection activeCell="D66" sqref="D66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3" width="10.58203125" style="77" hidden="1" customWidth="1"/>
    <col min="4" max="4" width="10.58203125" style="77" customWidth="1"/>
    <col min="5" max="5" width="19.58203125" style="77" hidden="1" customWidth="1"/>
    <col min="6" max="7" width="30.58203125" style="77" customWidth="1"/>
    <col min="8" max="8" width="12.58203125" style="77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9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9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9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2"/>
      <c r="R4" s="70"/>
      <c r="S4" s="67"/>
    </row>
    <row r="5" spans="1:19" s="60" customFormat="1" ht="30" customHeight="1">
      <c r="A5" s="61">
        <f t="shared" ref="A5:A41" si="0">ROW()-1</f>
        <v>4</v>
      </c>
      <c r="B5" s="82"/>
      <c r="C5" s="69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9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9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9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9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9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9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9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9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9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9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9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9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9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9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9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9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9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9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9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9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9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9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9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9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9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9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9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9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9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9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9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9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9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9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9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 t="shared" si="0"/>
        <v>40</v>
      </c>
      <c r="B41" s="82"/>
      <c r="C41" s="69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>ROW()-1</f>
        <v>41</v>
      </c>
      <c r="B42" s="82"/>
      <c r="C42" s="69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>ROW()-1</f>
        <v>42</v>
      </c>
      <c r="B43" s="82"/>
      <c r="C43" s="69"/>
      <c r="D43" s="62"/>
      <c r="E43" s="63"/>
      <c r="F43" s="68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>ROW()-1</f>
        <v>43</v>
      </c>
      <c r="B44" s="82"/>
      <c r="C44" s="69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ref="A45:A76" si="1">ROW()-1</f>
        <v>44</v>
      </c>
      <c r="B45" s="82"/>
      <c r="C45" s="69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1"/>
        <v>45</v>
      </c>
      <c r="B46" s="82"/>
      <c r="C46" s="69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1"/>
        <v>46</v>
      </c>
      <c r="B47" s="82"/>
      <c r="C47" s="69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1"/>
        <v>47</v>
      </c>
      <c r="B48" s="82"/>
      <c r="C48" s="69"/>
      <c r="D48" s="62"/>
      <c r="E48" s="63"/>
      <c r="F48" s="64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1"/>
        <v>48</v>
      </c>
      <c r="B49" s="82"/>
      <c r="C49" s="69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1"/>
        <v>49</v>
      </c>
      <c r="B50" s="82"/>
      <c r="C50" s="69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1"/>
        <v>50</v>
      </c>
      <c r="B51" s="82"/>
      <c r="C51" s="69"/>
      <c r="D51" s="62"/>
      <c r="E51" s="63"/>
      <c r="F51" s="64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1"/>
        <v>51</v>
      </c>
      <c r="B52" s="82"/>
      <c r="C52" s="69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1"/>
        <v>52</v>
      </c>
      <c r="B53" s="82"/>
      <c r="C53" s="69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1"/>
        <v>53</v>
      </c>
      <c r="B54" s="82"/>
      <c r="C54" s="69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1"/>
        <v>54</v>
      </c>
      <c r="B55" s="82"/>
      <c r="C55" s="69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1"/>
        <v>55</v>
      </c>
      <c r="B56" s="82"/>
      <c r="C56" s="69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1"/>
        <v>56</v>
      </c>
      <c r="B57" s="82"/>
      <c r="C57" s="69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1"/>
        <v>57</v>
      </c>
      <c r="B58" s="82"/>
      <c r="C58" s="69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1"/>
        <v>58</v>
      </c>
      <c r="B59" s="82"/>
      <c r="C59" s="69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1"/>
        <v>59</v>
      </c>
      <c r="B60" s="82"/>
      <c r="C60" s="69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1"/>
        <v>60</v>
      </c>
      <c r="B61" s="82"/>
      <c r="C61" s="69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1"/>
        <v>61</v>
      </c>
      <c r="B62" s="82"/>
      <c r="C62" s="69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1"/>
        <v>62</v>
      </c>
      <c r="B63" s="82"/>
      <c r="C63" s="69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1"/>
        <v>63</v>
      </c>
      <c r="B64" s="82"/>
      <c r="C64" s="69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1"/>
        <v>64</v>
      </c>
      <c r="B65" s="82"/>
      <c r="C65" s="69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1"/>
        <v>65</v>
      </c>
      <c r="B66" s="82"/>
      <c r="C66" s="69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1"/>
        <v>66</v>
      </c>
      <c r="B67" s="82"/>
      <c r="C67" s="69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1"/>
        <v>67</v>
      </c>
      <c r="B68" s="82"/>
      <c r="C68" s="69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si="1"/>
        <v>68</v>
      </c>
      <c r="B69" s="82"/>
      <c r="C69" s="69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9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9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9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9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9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9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9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1" xr:uid="{00000000-0009-0000-0000-00000B000000}"/>
  <phoneticPr fontId="1"/>
  <dataValidations count="4">
    <dataValidation imeMode="fullKatakana" allowBlank="1" showInputMessage="1" showErrorMessage="1" sqref="F2:F76" xr:uid="{1072B6BF-ACB5-4076-A3E0-25836601EC10}"/>
    <dataValidation type="date" imeMode="disabled" allowBlank="1" showInputMessage="1" showErrorMessage="1" sqref="H2:H76" xr:uid="{AD7F0AE1-F631-45AA-871F-BFF7844167CE}">
      <formula1>1</formula1>
      <formula2>2958465</formula2>
    </dataValidation>
    <dataValidation imeMode="disabled" allowBlank="1" showInputMessage="1" showErrorMessage="1" sqref="O2:R76 J2:J76" xr:uid="{BC97BC99-B9B6-41AB-8852-BADDDC51711B}"/>
    <dataValidation type="list" allowBlank="1" showInputMessage="1" showErrorMessage="1" sqref="I2:I76" xr:uid="{56C02A00-BCBA-41B1-AE92-191228CE85BE}">
      <formula1>"女性,男性"</formula1>
    </dataValidation>
  </dataValidations>
  <pageMargins left="0.7" right="0.7" top="0.75" bottom="0.75" header="0.3" footer="0.3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764618-9EAE-4863-9E60-C71FC3C5FC17}">
          <x14:formula1>
            <xm:f>DATA!$B$23:$B$24</xm:f>
          </x14:formula1>
          <xm:sqref>D2:D76</xm:sqref>
        </x14:dataValidation>
        <x14:dataValidation type="list" allowBlank="1" showInputMessage="1" showErrorMessage="1" xr:uid="{376B99F5-F80F-4AD8-879E-7D37F9ACD35B}">
          <x14:formula1>
            <xm:f>DATA!$B$12</xm:f>
          </x14:formula1>
          <xm:sqref>B2:B76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C4B8-34EE-42A4-84DF-395C024FA145}">
  <sheetPr codeName="Sheet13"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3" width="10.58203125" style="77" hidden="1" customWidth="1"/>
    <col min="4" max="4" width="10.58203125" style="77" customWidth="1"/>
    <col min="5" max="5" width="19.58203125" style="77" hidden="1" customWidth="1"/>
    <col min="6" max="7" width="30.58203125" style="77" customWidth="1"/>
    <col min="8" max="8" width="12.58203125" style="77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9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9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9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2"/>
      <c r="R4" s="70"/>
      <c r="S4" s="67"/>
    </row>
    <row r="5" spans="1:19" s="60" customFormat="1" ht="30" customHeight="1">
      <c r="A5" s="61">
        <f t="shared" ref="A5:A41" si="0">ROW()-1</f>
        <v>4</v>
      </c>
      <c r="B5" s="82"/>
      <c r="C5" s="69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9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9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9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9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9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9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9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9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9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9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9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9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9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9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9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9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9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9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9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9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9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9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9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9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9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9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9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9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9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9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9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9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9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9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9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 t="shared" si="0"/>
        <v>40</v>
      </c>
      <c r="B41" s="82"/>
      <c r="C41" s="69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>ROW()-1</f>
        <v>41</v>
      </c>
      <c r="B42" s="82"/>
      <c r="C42" s="69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>ROW()-1</f>
        <v>42</v>
      </c>
      <c r="B43" s="82"/>
      <c r="C43" s="69"/>
      <c r="D43" s="62"/>
      <c r="E43" s="63"/>
      <c r="F43" s="68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>ROW()-1</f>
        <v>43</v>
      </c>
      <c r="B44" s="82"/>
      <c r="C44" s="69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ref="A45:A76" si="1">ROW()-1</f>
        <v>44</v>
      </c>
      <c r="B45" s="82"/>
      <c r="C45" s="69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1"/>
        <v>45</v>
      </c>
      <c r="B46" s="82"/>
      <c r="C46" s="69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1"/>
        <v>46</v>
      </c>
      <c r="B47" s="82"/>
      <c r="C47" s="69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1"/>
        <v>47</v>
      </c>
      <c r="B48" s="82"/>
      <c r="C48" s="69"/>
      <c r="D48" s="62"/>
      <c r="E48" s="63"/>
      <c r="F48" s="64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1"/>
        <v>48</v>
      </c>
      <c r="B49" s="82"/>
      <c r="C49" s="69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1"/>
        <v>49</v>
      </c>
      <c r="B50" s="82"/>
      <c r="C50" s="69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1"/>
        <v>50</v>
      </c>
      <c r="B51" s="82"/>
      <c r="C51" s="69"/>
      <c r="D51" s="62"/>
      <c r="E51" s="63"/>
      <c r="F51" s="64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1"/>
        <v>51</v>
      </c>
      <c r="B52" s="82"/>
      <c r="C52" s="69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1"/>
        <v>52</v>
      </c>
      <c r="B53" s="82"/>
      <c r="C53" s="69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1"/>
        <v>53</v>
      </c>
      <c r="B54" s="82"/>
      <c r="C54" s="69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1"/>
        <v>54</v>
      </c>
      <c r="B55" s="82"/>
      <c r="C55" s="69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1"/>
        <v>55</v>
      </c>
      <c r="B56" s="82"/>
      <c r="C56" s="69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1"/>
        <v>56</v>
      </c>
      <c r="B57" s="82"/>
      <c r="C57" s="69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1"/>
        <v>57</v>
      </c>
      <c r="B58" s="82"/>
      <c r="C58" s="69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1"/>
        <v>58</v>
      </c>
      <c r="B59" s="82"/>
      <c r="C59" s="69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1"/>
        <v>59</v>
      </c>
      <c r="B60" s="82"/>
      <c r="C60" s="69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1"/>
        <v>60</v>
      </c>
      <c r="B61" s="82"/>
      <c r="C61" s="69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1"/>
        <v>61</v>
      </c>
      <c r="B62" s="82"/>
      <c r="C62" s="69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1"/>
        <v>62</v>
      </c>
      <c r="B63" s="82"/>
      <c r="C63" s="69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1"/>
        <v>63</v>
      </c>
      <c r="B64" s="82"/>
      <c r="C64" s="69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1"/>
        <v>64</v>
      </c>
      <c r="B65" s="82"/>
      <c r="C65" s="69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1"/>
        <v>65</v>
      </c>
      <c r="B66" s="82"/>
      <c r="C66" s="69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1"/>
        <v>66</v>
      </c>
      <c r="B67" s="82"/>
      <c r="C67" s="69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1"/>
        <v>67</v>
      </c>
      <c r="B68" s="82"/>
      <c r="C68" s="69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si="1"/>
        <v>68</v>
      </c>
      <c r="B69" s="82"/>
      <c r="C69" s="69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9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9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9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9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9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9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9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1" xr:uid="{00000000-0009-0000-0000-00000C000000}"/>
  <phoneticPr fontId="1"/>
  <dataValidations count="4">
    <dataValidation imeMode="fullKatakana" allowBlank="1" showInputMessage="1" showErrorMessage="1" sqref="F2:F76" xr:uid="{199AEEDF-9B26-4DBF-9118-04EF3619EDF7}"/>
    <dataValidation type="date" imeMode="disabled" allowBlank="1" showInputMessage="1" showErrorMessage="1" sqref="H2:H76" xr:uid="{BF1D39BD-C6B0-491B-933C-7402B0AAA155}">
      <formula1>1</formula1>
      <formula2>2958465</formula2>
    </dataValidation>
    <dataValidation imeMode="disabled" allowBlank="1" showInputMessage="1" showErrorMessage="1" sqref="O2:R76 J2:J76" xr:uid="{8D254B64-35B9-4C37-9337-EBC751A46C0F}"/>
    <dataValidation type="list" allowBlank="1" showInputMessage="1" showErrorMessage="1" sqref="I2:I76" xr:uid="{DD32F037-4A0A-4C53-8342-C1C756AB9711}">
      <formula1>"女性,男性"</formula1>
    </dataValidation>
  </dataValidations>
  <pageMargins left="0.7" right="0.7" top="0.75" bottom="0.75" header="0.3" footer="0.3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C4F8D0-2701-4D81-8845-6A72B0D6F6C6}">
          <x14:formula1>
            <xm:f>DATA!$B$23:$B$24</xm:f>
          </x14:formula1>
          <xm:sqref>D2:D76</xm:sqref>
        </x14:dataValidation>
        <x14:dataValidation type="list" allowBlank="1" showInputMessage="1" showErrorMessage="1" xr:uid="{C1B0014C-C7E8-47F7-AA98-057E7557B7EC}">
          <x14:formula1>
            <xm:f>DATA!$B$13</xm:f>
          </x14:formula1>
          <xm:sqref>B2:B76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3D8DF-B087-4C23-A0F9-240B6AE3CBD0}">
  <sheetPr codeName="Sheet2"/>
  <dimension ref="A1:H24"/>
  <sheetViews>
    <sheetView workbookViewId="0">
      <selection activeCell="G11" sqref="G11:H11"/>
    </sheetView>
  </sheetViews>
  <sheetFormatPr defaultColWidth="15.08203125" defaultRowHeight="18"/>
  <cols>
    <col min="1" max="1" width="2.9140625" bestFit="1" customWidth="1"/>
    <col min="2" max="2" width="40.6640625" customWidth="1"/>
    <col min="3" max="8" width="7.08203125" customWidth="1"/>
  </cols>
  <sheetData>
    <row r="1" spans="1:8">
      <c r="C1" s="53" t="s">
        <v>126</v>
      </c>
      <c r="D1" s="54"/>
      <c r="E1" s="55"/>
      <c r="F1" s="53" t="s">
        <v>125</v>
      </c>
      <c r="G1" s="54"/>
      <c r="H1" s="55"/>
    </row>
    <row r="2" spans="1:8">
      <c r="A2" s="52"/>
      <c r="B2" s="52" t="s">
        <v>128</v>
      </c>
      <c r="C2" s="52" t="s">
        <v>122</v>
      </c>
      <c r="D2" s="52" t="s">
        <v>123</v>
      </c>
      <c r="E2" s="52" t="s">
        <v>124</v>
      </c>
      <c r="F2" s="52" t="s">
        <v>122</v>
      </c>
      <c r="G2" s="52" t="s">
        <v>123</v>
      </c>
      <c r="H2" s="52" t="s">
        <v>124</v>
      </c>
    </row>
    <row r="3" spans="1:8">
      <c r="A3" s="51" t="s">
        <v>108</v>
      </c>
      <c r="B3" s="51" t="s">
        <v>145</v>
      </c>
      <c r="C3" s="51">
        <f t="shared" ref="C3:C7" ca="1" si="0">COUNTIFS(INDIRECT($A3&amp;"科目"),"*",INDIRECT($A3&amp;"コース"),"",INDIRECT($A3&amp;"拠点"),"")</f>
        <v>0</v>
      </c>
      <c r="D3" s="51">
        <f ca="1">COUNTIFS(INDIRECT($A3&amp;"科目"),"*",INDIRECT($A3&amp;"コース"),$B$19,INDIRECT($A3&amp;"拠点"),"")</f>
        <v>0</v>
      </c>
      <c r="E3" s="51">
        <f ca="1">COUNTIFS(INDIRECT($A3&amp;"科目"),"*",INDIRECT($A3&amp;"コース"),$B$20,INDIRECT($A3&amp;"拠点"),"")</f>
        <v>0</v>
      </c>
      <c r="F3" s="51">
        <f ca="1">COUNTIFS(INDIRECT($A3&amp;"科目"),"*",INDIRECT($A3&amp;"コース"),"",INDIRECT($A3&amp;"拠点"),$B$24)</f>
        <v>0</v>
      </c>
      <c r="G3" s="51">
        <f ca="1">COUNTIFS(INDIRECT($A3&amp;"科目"),"*",INDIRECT($A3&amp;"コース"),$B$19,INDIRECT($A3&amp;"拠点"),$B$24)</f>
        <v>0</v>
      </c>
      <c r="H3" s="51">
        <f ca="1">COUNTIFS(INDIRECT($A3&amp;"科目"),"*",INDIRECT($A3&amp;"コース"),$B$20,INDIRECT($A3&amp;"拠点"),$B$24)</f>
        <v>0</v>
      </c>
    </row>
    <row r="4" spans="1:8" ht="36">
      <c r="A4" s="51" t="s">
        <v>153</v>
      </c>
      <c r="B4" s="84" t="s">
        <v>154</v>
      </c>
      <c r="C4" s="51">
        <f t="shared" ca="1" si="0"/>
        <v>0</v>
      </c>
      <c r="D4" s="51">
        <f ca="1">COUNTIFS(INDIRECT($A4&amp;"科目"),"*",INDIRECT($A4&amp;"コース"),$B$19,INDIRECT($A4&amp;"拠点"),"")</f>
        <v>0</v>
      </c>
      <c r="E4" s="51">
        <f ca="1">COUNTIFS(INDIRECT($A4&amp;"科目"),"*",INDIRECT($A4&amp;"コース"),$B$20,INDIRECT($A4&amp;"拠点"),"")</f>
        <v>0</v>
      </c>
      <c r="F4" s="51">
        <f ca="1">COUNTIFS(INDIRECT($A4&amp;"科目"),"*",INDIRECT($A4&amp;"コース"),"",INDIRECT($A4&amp;"拠点"),$B$24)</f>
        <v>0</v>
      </c>
      <c r="G4" s="51">
        <f ca="1">COUNTIFS(INDIRECT($A4&amp;"科目"),"*",INDIRECT($A4&amp;"コース"),$B$19,INDIRECT($A4&amp;"拠点"),$B$24)</f>
        <v>0</v>
      </c>
      <c r="H4" s="51">
        <f ca="1">COUNTIFS(INDIRECT($A4&amp;"科目"),"*",INDIRECT($A4&amp;"コース"),$B$20,INDIRECT($A4&amp;"拠点"),$B$24)</f>
        <v>0</v>
      </c>
    </row>
    <row r="5" spans="1:8">
      <c r="A5" s="51" t="s">
        <v>109</v>
      </c>
      <c r="B5" s="51" t="s">
        <v>152</v>
      </c>
      <c r="C5" s="51">
        <f ca="1">COUNTIFS(INDIRECT($A5&amp;"科目"),"*",INDIRECT($A5&amp;"拠点"),"")</f>
        <v>0</v>
      </c>
      <c r="D5" s="51"/>
      <c r="E5" s="51"/>
      <c r="F5" s="51">
        <f ca="1">COUNTIFS(INDIRECT($A5&amp;"科目"),"*",INDIRECT($A5&amp;"拠点"),$B$24)</f>
        <v>0</v>
      </c>
      <c r="G5" s="51"/>
      <c r="H5" s="51"/>
    </row>
    <row r="6" spans="1:8" ht="36">
      <c r="A6" s="51" t="s">
        <v>167</v>
      </c>
      <c r="B6" s="84" t="s">
        <v>173</v>
      </c>
      <c r="C6" s="51">
        <f t="shared" ref="C6" ca="1" si="1">COUNTIFS(INDIRECT($A6&amp;"科目"),"*",INDIRECT($A6&amp;"拠点"),"")</f>
        <v>0</v>
      </c>
      <c r="D6" s="51"/>
      <c r="E6" s="51"/>
      <c r="F6" s="51">
        <f t="shared" ref="F6" ca="1" si="2">COUNTIFS(INDIRECT($A6&amp;"科目"),"*",INDIRECT($A6&amp;"拠点"),$B$24)</f>
        <v>0</v>
      </c>
      <c r="G6" s="51"/>
      <c r="H6" s="51"/>
    </row>
    <row r="7" spans="1:8">
      <c r="A7" s="51" t="s">
        <v>110</v>
      </c>
      <c r="B7" s="51" t="s">
        <v>146</v>
      </c>
      <c r="C7" s="51">
        <f t="shared" ca="1" si="0"/>
        <v>0</v>
      </c>
      <c r="D7" s="51">
        <f ca="1">COUNTIFS(INDIRECT($A7&amp;"科目"),"*",INDIRECT($A7&amp;"コース"),$B$19,INDIRECT($A7&amp;"拠点"),"")</f>
        <v>0</v>
      </c>
      <c r="E7" s="51">
        <f ca="1">COUNTIFS(INDIRECT($A7&amp;"科目"),"*",INDIRECT($A7&amp;"コース"),$B$20,INDIRECT($A7&amp;"拠点"),"")</f>
        <v>0</v>
      </c>
      <c r="F7" s="51">
        <f ca="1">COUNTIFS(INDIRECT($A7&amp;"科目"),"*",INDIRECT($A7&amp;"コース"),"",INDIRECT($A7&amp;"拠点"),$B$24)</f>
        <v>0</v>
      </c>
      <c r="G7" s="51">
        <f ca="1">COUNTIFS(INDIRECT($A7&amp;"科目"),"*",INDIRECT($A7&amp;"コース"),$B$19,INDIRECT($A7&amp;"拠点"),$B$24)</f>
        <v>0</v>
      </c>
      <c r="H7" s="51">
        <f ca="1">COUNTIFS(INDIRECT($A7&amp;"科目"),"*",INDIRECT($A7&amp;"コース"),$B$20,INDIRECT($A7&amp;"拠点"),$B$24)</f>
        <v>0</v>
      </c>
    </row>
    <row r="8" spans="1:8">
      <c r="A8" s="51" t="s">
        <v>111</v>
      </c>
      <c r="B8" s="51" t="s">
        <v>147</v>
      </c>
      <c r="C8" s="51">
        <f t="shared" ref="C8:D15" ca="1" si="3">COUNTIFS(INDIRECT($A8&amp;"科目"),"*",INDIRECT($A8&amp;"拠点"),"")</f>
        <v>0</v>
      </c>
      <c r="D8" s="51"/>
      <c r="E8" s="51"/>
      <c r="F8" s="51">
        <f ca="1">COUNTIFS(INDIRECT($A8&amp;"科目"),"*",INDIRECT($A8&amp;"拠点"),$B$24)</f>
        <v>0</v>
      </c>
      <c r="G8" s="51"/>
      <c r="H8" s="51"/>
    </row>
    <row r="9" spans="1:8">
      <c r="A9" s="51" t="s">
        <v>112</v>
      </c>
      <c r="B9" s="51" t="s">
        <v>148</v>
      </c>
      <c r="C9" s="51">
        <f t="shared" ca="1" si="3"/>
        <v>0</v>
      </c>
      <c r="D9" s="51"/>
      <c r="E9" s="51"/>
      <c r="F9" s="51">
        <f ca="1">COUNTIFS(INDIRECT($A9&amp;"科目"),"*",INDIRECT($A9&amp;"拠点"),$B$24)</f>
        <v>0</v>
      </c>
      <c r="G9" s="51"/>
      <c r="H9" s="51"/>
    </row>
    <row r="10" spans="1:8">
      <c r="A10" s="51" t="s">
        <v>113</v>
      </c>
      <c r="B10" s="51" t="s">
        <v>151</v>
      </c>
      <c r="C10" s="51"/>
      <c r="D10" s="51">
        <f t="shared" ca="1" si="3"/>
        <v>0</v>
      </c>
      <c r="E10" s="51"/>
      <c r="F10" s="51"/>
      <c r="G10" s="51">
        <f ca="1">COUNTIFS(INDIRECT($A10&amp;"科目"),"*",INDIRECT($A10&amp;"拠点"),$B$24)</f>
        <v>0</v>
      </c>
      <c r="H10" s="51"/>
    </row>
    <row r="11" spans="1:8">
      <c r="A11" s="51" t="s">
        <v>115</v>
      </c>
      <c r="B11" s="51" t="s">
        <v>142</v>
      </c>
      <c r="C11" s="51"/>
      <c r="D11" s="51">
        <f ca="1">COUNTIFS(INDIRECT($A11&amp;"科目"),"*",INDIRECT($A11&amp;"コース"),$B$19,INDIRECT($A11&amp;"拠点"),"")</f>
        <v>0</v>
      </c>
      <c r="E11" s="51">
        <f ca="1">COUNTIFS(INDIRECT($A11&amp;"科目"),"*",INDIRECT($A11&amp;"コース"),$B$20,INDIRECT($A11&amp;"拠点"),"")</f>
        <v>0</v>
      </c>
      <c r="F11" s="51"/>
      <c r="G11" s="51">
        <f ca="1">COUNTIFS(INDIRECT($A11&amp;"科目"),"*",INDIRECT($A11&amp;"コース"),$B$19,INDIRECT($A11&amp;"拠点"),$B$24)</f>
        <v>0</v>
      </c>
      <c r="H11" s="51">
        <f ca="1">COUNTIFS(INDIRECT($A11&amp;"科目"),"*",INDIRECT($A11&amp;"コース"),$B$20,INDIRECT($A11&amp;"拠点"),$B$24)</f>
        <v>0</v>
      </c>
    </row>
    <row r="12" spans="1:8">
      <c r="A12" s="51" t="s">
        <v>114</v>
      </c>
      <c r="B12" s="51" t="s">
        <v>143</v>
      </c>
      <c r="C12" s="51">
        <f t="shared" ca="1" si="3"/>
        <v>0</v>
      </c>
      <c r="D12" s="51"/>
      <c r="E12" s="51"/>
      <c r="F12" s="51">
        <f ca="1">COUNTIFS(INDIRECT($A12&amp;"科目"),"*",INDIRECT($A12&amp;"拠点"),$B$24)</f>
        <v>0</v>
      </c>
      <c r="G12" s="51"/>
      <c r="H12" s="51"/>
    </row>
    <row r="13" spans="1:8">
      <c r="A13" s="51" t="s">
        <v>116</v>
      </c>
      <c r="B13" s="51" t="s">
        <v>144</v>
      </c>
      <c r="C13" s="51">
        <f t="shared" ca="1" si="3"/>
        <v>0</v>
      </c>
      <c r="D13" s="51"/>
      <c r="E13" s="51"/>
      <c r="F13" s="51">
        <f ca="1">COUNTIFS(INDIRECT($A13&amp;"科目"),"*",INDIRECT($A13&amp;"拠点"),$B$24)</f>
        <v>0</v>
      </c>
      <c r="G13" s="51"/>
      <c r="H13" s="51"/>
    </row>
    <row r="14" spans="1:8">
      <c r="A14" s="51" t="s">
        <v>117</v>
      </c>
      <c r="B14" s="51" t="s">
        <v>150</v>
      </c>
      <c r="C14" s="51">
        <f t="shared" ca="1" si="3"/>
        <v>0</v>
      </c>
      <c r="D14" s="51"/>
      <c r="E14" s="51"/>
      <c r="F14" s="51">
        <f ca="1">COUNTIFS(INDIRECT($A14&amp;"科目"),"*",INDIRECT($A14&amp;"拠点"),$B$24)</f>
        <v>0</v>
      </c>
      <c r="G14" s="51"/>
      <c r="H14" s="51"/>
    </row>
    <row r="15" spans="1:8">
      <c r="A15" s="51" t="s">
        <v>118</v>
      </c>
      <c r="B15" s="51" t="s">
        <v>149</v>
      </c>
      <c r="C15" s="51">
        <f t="shared" ca="1" si="3"/>
        <v>0</v>
      </c>
      <c r="D15" s="51"/>
      <c r="E15" s="51"/>
      <c r="F15" s="51">
        <f ca="1">COUNTIFS(INDIRECT($A15&amp;"科目"),"*",INDIRECT($A15&amp;"拠点"),$B$24)</f>
        <v>0</v>
      </c>
      <c r="G15" s="51"/>
      <c r="H15" s="51"/>
    </row>
    <row r="17" spans="2:2">
      <c r="B17" s="52" t="s">
        <v>1</v>
      </c>
    </row>
    <row r="18" spans="2:2">
      <c r="B18" s="51"/>
    </row>
    <row r="19" spans="2:2">
      <c r="B19" s="51" t="s">
        <v>119</v>
      </c>
    </row>
    <row r="20" spans="2:2">
      <c r="B20" s="51" t="s">
        <v>120</v>
      </c>
    </row>
    <row r="22" spans="2:2">
      <c r="B22" s="52" t="s">
        <v>129</v>
      </c>
    </row>
    <row r="23" spans="2:2">
      <c r="B23" s="51"/>
    </row>
    <row r="24" spans="2:2">
      <c r="B24" s="51" t="s">
        <v>121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5C31-D560-4F53-B6F5-049D8CE91CD1}">
  <sheetPr codeName="Sheet14">
    <tabColor rgb="FFC00000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3" width="10.58203125" style="77" hidden="1" customWidth="1"/>
    <col min="4" max="4" width="10.58203125" style="77" customWidth="1"/>
    <col min="5" max="5" width="19.58203125" style="77" hidden="1" customWidth="1"/>
    <col min="6" max="7" width="30.58203125" style="77" customWidth="1"/>
    <col min="8" max="8" width="12.58203125" style="77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9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9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9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2"/>
      <c r="R4" s="70"/>
      <c r="S4" s="67"/>
    </row>
    <row r="5" spans="1:19" s="60" customFormat="1" ht="30" customHeight="1">
      <c r="A5" s="61">
        <f t="shared" ref="A5:A41" si="0">ROW()-1</f>
        <v>4</v>
      </c>
      <c r="B5" s="82"/>
      <c r="C5" s="69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9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9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9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9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9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9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9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9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9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9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9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9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9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9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9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9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9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9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9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9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9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9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9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9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9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9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9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9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9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9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9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9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9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9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9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 t="shared" si="0"/>
        <v>40</v>
      </c>
      <c r="B41" s="82"/>
      <c r="C41" s="69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>ROW()-1</f>
        <v>41</v>
      </c>
      <c r="B42" s="82"/>
      <c r="C42" s="69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>ROW()-1</f>
        <v>42</v>
      </c>
      <c r="B43" s="82"/>
      <c r="C43" s="69"/>
      <c r="D43" s="62"/>
      <c r="E43" s="63"/>
      <c r="F43" s="68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>ROW()-1</f>
        <v>43</v>
      </c>
      <c r="B44" s="82"/>
      <c r="C44" s="69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ref="A45:A76" si="1">ROW()-1</f>
        <v>44</v>
      </c>
      <c r="B45" s="82"/>
      <c r="C45" s="69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1"/>
        <v>45</v>
      </c>
      <c r="B46" s="82"/>
      <c r="C46" s="69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1"/>
        <v>46</v>
      </c>
      <c r="B47" s="82"/>
      <c r="C47" s="69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1"/>
        <v>47</v>
      </c>
      <c r="B48" s="82"/>
      <c r="C48" s="69"/>
      <c r="D48" s="62"/>
      <c r="E48" s="63"/>
      <c r="F48" s="64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1"/>
        <v>48</v>
      </c>
      <c r="B49" s="82"/>
      <c r="C49" s="69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1"/>
        <v>49</v>
      </c>
      <c r="B50" s="82"/>
      <c r="C50" s="69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1"/>
        <v>50</v>
      </c>
      <c r="B51" s="82"/>
      <c r="C51" s="69"/>
      <c r="D51" s="62"/>
      <c r="E51" s="63"/>
      <c r="F51" s="64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1"/>
        <v>51</v>
      </c>
      <c r="B52" s="82"/>
      <c r="C52" s="69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1"/>
        <v>52</v>
      </c>
      <c r="B53" s="82"/>
      <c r="C53" s="69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1"/>
        <v>53</v>
      </c>
      <c r="B54" s="82"/>
      <c r="C54" s="69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1"/>
        <v>54</v>
      </c>
      <c r="B55" s="82"/>
      <c r="C55" s="69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1"/>
        <v>55</v>
      </c>
      <c r="B56" s="82"/>
      <c r="C56" s="69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1"/>
        <v>56</v>
      </c>
      <c r="B57" s="82"/>
      <c r="C57" s="69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1"/>
        <v>57</v>
      </c>
      <c r="B58" s="82"/>
      <c r="C58" s="69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1"/>
        <v>58</v>
      </c>
      <c r="B59" s="82"/>
      <c r="C59" s="69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1"/>
        <v>59</v>
      </c>
      <c r="B60" s="82"/>
      <c r="C60" s="69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1"/>
        <v>60</v>
      </c>
      <c r="B61" s="82"/>
      <c r="C61" s="69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1"/>
        <v>61</v>
      </c>
      <c r="B62" s="82"/>
      <c r="C62" s="69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1"/>
        <v>62</v>
      </c>
      <c r="B63" s="82"/>
      <c r="C63" s="69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1"/>
        <v>63</v>
      </c>
      <c r="B64" s="82"/>
      <c r="C64" s="69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1"/>
        <v>64</v>
      </c>
      <c r="B65" s="82"/>
      <c r="C65" s="69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1"/>
        <v>65</v>
      </c>
      <c r="B66" s="82"/>
      <c r="C66" s="69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1"/>
        <v>66</v>
      </c>
      <c r="B67" s="82"/>
      <c r="C67" s="69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1"/>
        <v>67</v>
      </c>
      <c r="B68" s="82"/>
      <c r="C68" s="69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si="1"/>
        <v>68</v>
      </c>
      <c r="B69" s="82"/>
      <c r="C69" s="69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9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9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9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9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9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9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9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1" xr:uid="{00000000-0009-0000-0000-00000D000000}"/>
  <phoneticPr fontId="1"/>
  <dataValidations count="4">
    <dataValidation imeMode="fullKatakana" allowBlank="1" showInputMessage="1" showErrorMessage="1" sqref="F2:F76" xr:uid="{CABA53C2-576D-4823-B552-273FED2DC08A}"/>
    <dataValidation type="date" imeMode="disabled" allowBlank="1" showInputMessage="1" showErrorMessage="1" sqref="H2:H76" xr:uid="{CD3C1CEF-948F-447F-AACD-1DF602147D19}">
      <formula1>1</formula1>
      <formula2>2958465</formula2>
    </dataValidation>
    <dataValidation imeMode="disabled" allowBlank="1" showInputMessage="1" showErrorMessage="1" sqref="O2:R76 J2:J76" xr:uid="{BFDCF3DD-34C0-4451-AF3D-3594D8304F33}"/>
    <dataValidation type="list" allowBlank="1" showInputMessage="1" showErrorMessage="1" sqref="I2:I76" xr:uid="{A3F97CA9-70DF-447C-A789-1F0C3B563E6F}">
      <formula1>"女性,男性"</formula1>
    </dataValidation>
  </dataValidations>
  <pageMargins left="0.7" right="0.7" top="0.75" bottom="0.75" header="0.3" footer="0.3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EF39F98-D7EF-4359-AD05-519D68EA0700}">
          <x14:formula1>
            <xm:f>DATA!$B$23:$B$24</xm:f>
          </x14:formula1>
          <xm:sqref>D2:D76</xm:sqref>
        </x14:dataValidation>
        <x14:dataValidation type="list" allowBlank="1" showInputMessage="1" showErrorMessage="1" xr:uid="{83C38268-5BDD-4CFA-80DD-47449E019B81}">
          <x14:formula1>
            <xm:f>DATA!$B$14</xm:f>
          </x14:formula1>
          <xm:sqref>B2:B76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F8FC-544C-4866-8F7E-928661061F92}">
  <sheetPr codeName="Sheet15">
    <tabColor rgb="FF7030A0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3" width="10.58203125" style="77" hidden="1" customWidth="1"/>
    <col min="4" max="4" width="10.58203125" style="77" customWidth="1"/>
    <col min="5" max="5" width="19.58203125" style="77" hidden="1" customWidth="1"/>
    <col min="6" max="7" width="30.58203125" style="77" customWidth="1"/>
    <col min="8" max="8" width="12.58203125" style="77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9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9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9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2"/>
      <c r="R4" s="70"/>
      <c r="S4" s="67"/>
    </row>
    <row r="5" spans="1:19" s="60" customFormat="1" ht="30" customHeight="1">
      <c r="A5" s="61">
        <f t="shared" ref="A5:A41" si="0">ROW()-1</f>
        <v>4</v>
      </c>
      <c r="B5" s="82"/>
      <c r="C5" s="69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9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9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9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9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9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9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9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9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9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9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9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9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9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9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9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9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9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9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9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9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9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9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9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9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9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9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9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9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9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9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9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9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9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9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9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 t="shared" si="0"/>
        <v>40</v>
      </c>
      <c r="B41" s="82"/>
      <c r="C41" s="69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>ROW()-1</f>
        <v>41</v>
      </c>
      <c r="B42" s="82"/>
      <c r="C42" s="69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>ROW()-1</f>
        <v>42</v>
      </c>
      <c r="B43" s="82"/>
      <c r="C43" s="69"/>
      <c r="D43" s="62"/>
      <c r="E43" s="63"/>
      <c r="F43" s="68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>ROW()-1</f>
        <v>43</v>
      </c>
      <c r="B44" s="82"/>
      <c r="C44" s="69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ref="A45:A76" si="1">ROW()-1</f>
        <v>44</v>
      </c>
      <c r="B45" s="82"/>
      <c r="C45" s="69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1"/>
        <v>45</v>
      </c>
      <c r="B46" s="82"/>
      <c r="C46" s="69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1"/>
        <v>46</v>
      </c>
      <c r="B47" s="82"/>
      <c r="C47" s="69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1"/>
        <v>47</v>
      </c>
      <c r="B48" s="82"/>
      <c r="C48" s="69"/>
      <c r="D48" s="62"/>
      <c r="E48" s="63"/>
      <c r="F48" s="64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1"/>
        <v>48</v>
      </c>
      <c r="B49" s="82"/>
      <c r="C49" s="69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1"/>
        <v>49</v>
      </c>
      <c r="B50" s="82"/>
      <c r="C50" s="69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1"/>
        <v>50</v>
      </c>
      <c r="B51" s="82"/>
      <c r="C51" s="69"/>
      <c r="D51" s="62"/>
      <c r="E51" s="63"/>
      <c r="F51" s="64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1"/>
        <v>51</v>
      </c>
      <c r="B52" s="82"/>
      <c r="C52" s="69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1"/>
        <v>52</v>
      </c>
      <c r="B53" s="82"/>
      <c r="C53" s="69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1"/>
        <v>53</v>
      </c>
      <c r="B54" s="82"/>
      <c r="C54" s="69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1"/>
        <v>54</v>
      </c>
      <c r="B55" s="82"/>
      <c r="C55" s="69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1"/>
        <v>55</v>
      </c>
      <c r="B56" s="82"/>
      <c r="C56" s="69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1"/>
        <v>56</v>
      </c>
      <c r="B57" s="82"/>
      <c r="C57" s="69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1"/>
        <v>57</v>
      </c>
      <c r="B58" s="82"/>
      <c r="C58" s="69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1"/>
        <v>58</v>
      </c>
      <c r="B59" s="82"/>
      <c r="C59" s="69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1"/>
        <v>59</v>
      </c>
      <c r="B60" s="82"/>
      <c r="C60" s="69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1"/>
        <v>60</v>
      </c>
      <c r="B61" s="82"/>
      <c r="C61" s="69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1"/>
        <v>61</v>
      </c>
      <c r="B62" s="82"/>
      <c r="C62" s="69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1"/>
        <v>62</v>
      </c>
      <c r="B63" s="82"/>
      <c r="C63" s="69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1"/>
        <v>63</v>
      </c>
      <c r="B64" s="82"/>
      <c r="C64" s="69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1"/>
        <v>64</v>
      </c>
      <c r="B65" s="82"/>
      <c r="C65" s="69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1"/>
        <v>65</v>
      </c>
      <c r="B66" s="82"/>
      <c r="C66" s="69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1"/>
        <v>66</v>
      </c>
      <c r="B67" s="82"/>
      <c r="C67" s="69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1"/>
        <v>67</v>
      </c>
      <c r="B68" s="82"/>
      <c r="C68" s="69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si="1"/>
        <v>68</v>
      </c>
      <c r="B69" s="82"/>
      <c r="C69" s="69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9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9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9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9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9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9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9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1" xr:uid="{00000000-0009-0000-0000-00000E000000}"/>
  <phoneticPr fontId="1"/>
  <dataValidations count="4">
    <dataValidation imeMode="fullKatakana" allowBlank="1" showInputMessage="1" showErrorMessage="1" sqref="F2:F76" xr:uid="{1E684C8F-3449-4D79-ABA9-3BCF9B344187}"/>
    <dataValidation type="date" imeMode="disabled" allowBlank="1" showInputMessage="1" showErrorMessage="1" sqref="H2:H76" xr:uid="{AFC6FE98-28AD-47DC-BABA-D511C7AF69EC}">
      <formula1>1</formula1>
      <formula2>2958465</formula2>
    </dataValidation>
    <dataValidation imeMode="disabled" allowBlank="1" showInputMessage="1" showErrorMessage="1" sqref="O2:R76 J2:J76" xr:uid="{ABF1990E-57FE-4690-837A-F1467E7EDDFA}"/>
    <dataValidation type="list" allowBlank="1" showInputMessage="1" showErrorMessage="1" sqref="I2:I76" xr:uid="{DAD27A6E-97C8-4E5A-9ACF-5ABA3CC8CBB0}">
      <formula1>"女性,男性"</formula1>
    </dataValidation>
  </dataValidations>
  <pageMargins left="0.7" right="0.7" top="0.75" bottom="0.75" header="0.3" footer="0.3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E23D53-173F-4B73-A555-0DA5C54B6B77}">
          <x14:formula1>
            <xm:f>DATA!$B$23:$B$24</xm:f>
          </x14:formula1>
          <xm:sqref>D2:D76</xm:sqref>
        </x14:dataValidation>
        <x14:dataValidation type="list" allowBlank="1" showInputMessage="1" showErrorMessage="1" xr:uid="{C78794C2-868C-4830-A353-EAE5DDAF822A}">
          <x14:formula1>
            <xm:f>DATA!$B$15</xm:f>
          </x14:formula1>
          <xm:sqref>B2:B76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8B6D-4B42-4571-A74A-2BCF7E08E60C}">
  <sheetPr codeName="Sheet16">
    <tabColor theme="4"/>
    <pageSetUpPr fitToPage="1"/>
  </sheetPr>
  <dimension ref="A1:R46"/>
  <sheetViews>
    <sheetView zoomScale="50" zoomScaleNormal="50" workbookViewId="0">
      <pane ySplit="6" topLeftCell="A7" activePane="bottomLeft" state="frozen"/>
      <selection activeCell="D66" sqref="D66"/>
      <selection pane="bottomLeft" activeCell="D66" sqref="D66"/>
    </sheetView>
  </sheetViews>
  <sheetFormatPr defaultColWidth="9" defaultRowHeight="22.5"/>
  <cols>
    <col min="1" max="1" width="5.75" style="1" bestFit="1" customWidth="1"/>
    <col min="2" max="2" width="33.5" style="1" customWidth="1"/>
    <col min="3" max="4" width="16.58203125" style="1" customWidth="1"/>
    <col min="5" max="5" width="19.08203125" style="1" hidden="1" customWidth="1"/>
    <col min="6" max="7" width="30.58203125" style="1" customWidth="1"/>
    <col min="8" max="8" width="19.58203125" style="1" customWidth="1"/>
    <col min="9" max="9" width="9.58203125" style="1" customWidth="1"/>
    <col min="10" max="11" width="15.58203125" style="1" customWidth="1"/>
    <col min="12" max="12" width="20.58203125" style="1" customWidth="1"/>
    <col min="13" max="14" width="50.58203125" style="1" customWidth="1"/>
    <col min="15" max="16" width="28.58203125" style="1" customWidth="1"/>
    <col min="17" max="18" width="40.58203125" style="1" customWidth="1"/>
    <col min="19" max="19" width="0" style="1" hidden="1" customWidth="1"/>
    <col min="20" max="16384" width="9" style="1"/>
  </cols>
  <sheetData>
    <row r="1" spans="1:18" ht="29">
      <c r="B1" s="6"/>
    </row>
    <row r="2" spans="1:18" ht="35">
      <c r="B2" s="4"/>
    </row>
    <row r="3" spans="1:18" ht="29">
      <c r="B3" s="6"/>
    </row>
    <row r="4" spans="1:18" ht="35">
      <c r="B4" s="5"/>
    </row>
    <row r="6" spans="1:18">
      <c r="A6" s="2"/>
      <c r="B6" s="3" t="s">
        <v>0</v>
      </c>
      <c r="C6" s="3" t="s">
        <v>1</v>
      </c>
      <c r="D6" s="3" t="s">
        <v>130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95</v>
      </c>
      <c r="L6" s="3" t="s">
        <v>96</v>
      </c>
      <c r="M6" s="3" t="s">
        <v>97</v>
      </c>
      <c r="N6" s="3" t="s">
        <v>98</v>
      </c>
      <c r="O6" s="3" t="s">
        <v>8</v>
      </c>
      <c r="P6" s="3" t="s">
        <v>9</v>
      </c>
      <c r="Q6" s="3" t="s">
        <v>10</v>
      </c>
      <c r="R6" s="3" t="s">
        <v>11</v>
      </c>
    </row>
    <row r="7" spans="1:18" s="11" customFormat="1" ht="43" customHeight="1">
      <c r="A7" s="7">
        <v>1</v>
      </c>
      <c r="B7" s="8" t="s">
        <v>13</v>
      </c>
      <c r="C7" s="7"/>
      <c r="D7" s="8"/>
      <c r="E7" s="13">
        <v>44197</v>
      </c>
      <c r="F7" s="7" t="s">
        <v>133</v>
      </c>
      <c r="G7" s="7" t="s">
        <v>14</v>
      </c>
      <c r="H7" s="9">
        <v>30064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/>
      <c r="O7" s="7" t="s">
        <v>20</v>
      </c>
      <c r="P7" s="7"/>
      <c r="Q7" s="10" t="s">
        <v>21</v>
      </c>
      <c r="R7" s="10" t="s">
        <v>21</v>
      </c>
    </row>
    <row r="8" spans="1:18" s="11" customFormat="1" ht="43" customHeight="1">
      <c r="A8" s="7">
        <v>2</v>
      </c>
      <c r="B8" s="8" t="s">
        <v>13</v>
      </c>
      <c r="C8" s="7" t="s">
        <v>22</v>
      </c>
      <c r="D8" s="8"/>
      <c r="E8" s="13">
        <v>44197</v>
      </c>
      <c r="F8" s="8" t="s">
        <v>134</v>
      </c>
      <c r="G8" s="8" t="s">
        <v>23</v>
      </c>
      <c r="H8" s="9">
        <v>33523</v>
      </c>
      <c r="I8" s="7" t="s">
        <v>15</v>
      </c>
      <c r="J8" s="8" t="s">
        <v>24</v>
      </c>
      <c r="K8" s="8" t="s">
        <v>25</v>
      </c>
      <c r="L8" s="8" t="s">
        <v>26</v>
      </c>
      <c r="M8" s="8" t="s">
        <v>27</v>
      </c>
      <c r="N8" s="8" t="s">
        <v>28</v>
      </c>
      <c r="O8" s="8" t="s">
        <v>29</v>
      </c>
      <c r="P8" s="8"/>
      <c r="Q8" s="10" t="s">
        <v>21</v>
      </c>
      <c r="R8" s="10" t="s">
        <v>21</v>
      </c>
    </row>
    <row r="9" spans="1:18" s="11" customFormat="1" ht="43" customHeight="1">
      <c r="A9" s="7">
        <v>3</v>
      </c>
      <c r="B9" s="8" t="s">
        <v>13</v>
      </c>
      <c r="C9" s="7"/>
      <c r="D9" s="8"/>
      <c r="E9" s="13">
        <v>44197</v>
      </c>
      <c r="F9" s="8" t="s">
        <v>135</v>
      </c>
      <c r="G9" s="8" t="s">
        <v>30</v>
      </c>
      <c r="H9" s="9">
        <v>34970</v>
      </c>
      <c r="I9" s="7" t="s">
        <v>15</v>
      </c>
      <c r="J9" s="8" t="s">
        <v>31</v>
      </c>
      <c r="K9" s="8" t="s">
        <v>25</v>
      </c>
      <c r="L9" s="8" t="s">
        <v>32</v>
      </c>
      <c r="M9" s="8" t="s">
        <v>33</v>
      </c>
      <c r="N9" s="8"/>
      <c r="O9" s="8" t="s">
        <v>34</v>
      </c>
      <c r="P9" s="8"/>
      <c r="Q9" s="10" t="s">
        <v>21</v>
      </c>
      <c r="R9" s="10" t="s">
        <v>21</v>
      </c>
    </row>
    <row r="10" spans="1:18" s="11" customFormat="1" ht="43" customHeight="1">
      <c r="A10" s="7">
        <v>4</v>
      </c>
      <c r="B10" s="8" t="s">
        <v>13</v>
      </c>
      <c r="C10" s="7"/>
      <c r="D10" s="8" t="s">
        <v>107</v>
      </c>
      <c r="E10" s="13">
        <v>44197</v>
      </c>
      <c r="F10" s="8" t="s">
        <v>136</v>
      </c>
      <c r="G10" s="8" t="s">
        <v>35</v>
      </c>
      <c r="H10" s="9">
        <v>33904</v>
      </c>
      <c r="I10" s="7" t="s">
        <v>36</v>
      </c>
      <c r="J10" s="8" t="s">
        <v>37</v>
      </c>
      <c r="K10" s="8" t="s">
        <v>38</v>
      </c>
      <c r="L10" s="8" t="s">
        <v>39</v>
      </c>
      <c r="M10" s="8" t="s">
        <v>40</v>
      </c>
      <c r="N10" s="8" t="s">
        <v>41</v>
      </c>
      <c r="O10" s="8" t="s">
        <v>42</v>
      </c>
      <c r="P10" s="8"/>
      <c r="Q10" s="10" t="s">
        <v>21</v>
      </c>
      <c r="R10" s="10" t="s">
        <v>21</v>
      </c>
    </row>
    <row r="11" spans="1:18" s="11" customFormat="1" ht="43" customHeight="1">
      <c r="A11" s="7">
        <v>5</v>
      </c>
      <c r="B11" s="8" t="s">
        <v>13</v>
      </c>
      <c r="C11" s="7"/>
      <c r="D11" s="8"/>
      <c r="E11" s="13">
        <v>44197</v>
      </c>
      <c r="F11" s="8" t="s">
        <v>137</v>
      </c>
      <c r="G11" s="8" t="s">
        <v>43</v>
      </c>
      <c r="H11" s="9">
        <v>26404</v>
      </c>
      <c r="I11" s="7" t="s">
        <v>36</v>
      </c>
      <c r="J11" s="8" t="s">
        <v>44</v>
      </c>
      <c r="K11" s="8" t="s">
        <v>45</v>
      </c>
      <c r="L11" s="8" t="s">
        <v>58</v>
      </c>
      <c r="M11" s="8" t="s">
        <v>59</v>
      </c>
      <c r="N11" s="8" t="s">
        <v>46</v>
      </c>
      <c r="O11" s="8" t="s">
        <v>47</v>
      </c>
      <c r="P11" s="8"/>
      <c r="Q11" s="10" t="s">
        <v>21</v>
      </c>
      <c r="R11" s="10" t="s">
        <v>21</v>
      </c>
    </row>
    <row r="12" spans="1:18" s="11" customFormat="1" ht="43" customHeight="1">
      <c r="A12" s="7">
        <v>6</v>
      </c>
      <c r="B12" s="8" t="s">
        <v>13</v>
      </c>
      <c r="C12" s="7" t="s">
        <v>48</v>
      </c>
      <c r="D12" s="8"/>
      <c r="E12" s="13">
        <v>44197</v>
      </c>
      <c r="F12" s="8" t="s">
        <v>138</v>
      </c>
      <c r="G12" s="8" t="s">
        <v>49</v>
      </c>
      <c r="H12" s="9">
        <v>31885</v>
      </c>
      <c r="I12" s="7" t="s">
        <v>36</v>
      </c>
      <c r="J12" s="8" t="s">
        <v>50</v>
      </c>
      <c r="K12" s="8" t="s">
        <v>51</v>
      </c>
      <c r="L12" s="8" t="s">
        <v>61</v>
      </c>
      <c r="M12" s="8" t="s">
        <v>60</v>
      </c>
      <c r="N12" s="8" t="s">
        <v>46</v>
      </c>
      <c r="O12" s="8" t="s">
        <v>52</v>
      </c>
      <c r="P12" s="8"/>
      <c r="Q12" s="10" t="s">
        <v>21</v>
      </c>
      <c r="R12" s="10" t="s">
        <v>21</v>
      </c>
    </row>
    <row r="13" spans="1:18" s="11" customFormat="1" ht="43" customHeight="1">
      <c r="A13" s="7">
        <v>7</v>
      </c>
      <c r="B13" s="8" t="s">
        <v>13</v>
      </c>
      <c r="C13" s="7"/>
      <c r="D13" s="8"/>
      <c r="E13" s="13">
        <v>44197</v>
      </c>
      <c r="F13" s="8" t="s">
        <v>139</v>
      </c>
      <c r="G13" s="8" t="s">
        <v>53</v>
      </c>
      <c r="H13" s="9">
        <v>31168</v>
      </c>
      <c r="I13" s="7" t="s">
        <v>36</v>
      </c>
      <c r="J13" s="8" t="s">
        <v>54</v>
      </c>
      <c r="K13" s="8" t="s">
        <v>55</v>
      </c>
      <c r="L13" s="8" t="s">
        <v>63</v>
      </c>
      <c r="M13" s="8" t="s">
        <v>62</v>
      </c>
      <c r="N13" s="8" t="s">
        <v>57</v>
      </c>
      <c r="O13" s="8" t="s">
        <v>56</v>
      </c>
      <c r="P13" s="8"/>
      <c r="Q13" s="10" t="s">
        <v>21</v>
      </c>
      <c r="R13" s="10" t="s">
        <v>21</v>
      </c>
    </row>
    <row r="14" spans="1:18" s="11" customFormat="1" ht="43" customHeight="1">
      <c r="A14" s="7">
        <v>8</v>
      </c>
      <c r="B14" s="8"/>
      <c r="C14" s="7"/>
      <c r="D14" s="8"/>
      <c r="E14" s="13"/>
      <c r="F14" s="8"/>
      <c r="G14" s="8"/>
      <c r="H14" s="9"/>
      <c r="I14" s="7"/>
      <c r="J14" s="8"/>
      <c r="K14" s="8"/>
      <c r="L14" s="8"/>
      <c r="M14" s="8"/>
      <c r="N14" s="8"/>
      <c r="O14" s="8"/>
      <c r="P14" s="8"/>
      <c r="Q14" s="10"/>
      <c r="R14" s="10"/>
    </row>
    <row r="15" spans="1:18" s="11" customFormat="1" ht="43" customHeight="1">
      <c r="A15" s="7">
        <v>9</v>
      </c>
      <c r="B15" s="8"/>
      <c r="C15" s="7"/>
      <c r="D15" s="8"/>
      <c r="E15" s="13"/>
      <c r="F15" s="8"/>
      <c r="G15" s="8"/>
      <c r="H15" s="9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s="11" customFormat="1" ht="43" customHeight="1">
      <c r="A16" s="7">
        <v>10</v>
      </c>
      <c r="B16" s="8"/>
      <c r="C16" s="7"/>
      <c r="D16" s="8"/>
      <c r="E16" s="13"/>
      <c r="F16" s="8"/>
      <c r="G16" s="8"/>
      <c r="H16" s="9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s="11" customFormat="1" ht="43" customHeight="1">
      <c r="A17" s="7">
        <v>11</v>
      </c>
      <c r="B17" s="8"/>
      <c r="C17" s="7"/>
      <c r="D17" s="8"/>
      <c r="E17" s="13"/>
      <c r="F17" s="8"/>
      <c r="G17" s="8"/>
      <c r="H17" s="9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s="11" customFormat="1" ht="43" customHeight="1">
      <c r="A18" s="7">
        <v>12</v>
      </c>
      <c r="B18" s="8"/>
      <c r="C18" s="7"/>
      <c r="D18" s="8"/>
      <c r="E18" s="13"/>
      <c r="F18" s="8"/>
      <c r="G18" s="8"/>
      <c r="H18" s="9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s="11" customFormat="1" ht="43" customHeight="1">
      <c r="A19" s="7">
        <v>13</v>
      </c>
      <c r="B19" s="8"/>
      <c r="C19" s="7"/>
      <c r="D19" s="8"/>
      <c r="E19" s="13"/>
      <c r="F19" s="8"/>
      <c r="G19" s="8"/>
      <c r="H19" s="9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s="11" customFormat="1" ht="43" customHeight="1">
      <c r="A20" s="7">
        <v>14</v>
      </c>
      <c r="B20" s="8"/>
      <c r="C20" s="7"/>
      <c r="D20" s="8"/>
      <c r="E20" s="13"/>
      <c r="F20" s="8"/>
      <c r="G20" s="8"/>
      <c r="H20" s="9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s="11" customFormat="1" ht="43" customHeight="1">
      <c r="A21" s="7">
        <v>15</v>
      </c>
      <c r="B21" s="8"/>
      <c r="C21" s="7"/>
      <c r="D21" s="8"/>
      <c r="E21" s="13"/>
      <c r="F21" s="8"/>
      <c r="G21" s="8"/>
      <c r="H21" s="9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s="11" customFormat="1" ht="43" customHeight="1">
      <c r="A22" s="7">
        <v>16</v>
      </c>
      <c r="B22" s="8"/>
      <c r="C22" s="7"/>
      <c r="D22" s="8"/>
      <c r="E22" s="13"/>
      <c r="F22" s="8"/>
      <c r="G22" s="8"/>
      <c r="H22" s="9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s="11" customFormat="1" ht="43" customHeight="1">
      <c r="A23" s="7">
        <v>17</v>
      </c>
      <c r="B23" s="8"/>
      <c r="C23" s="7"/>
      <c r="D23" s="8"/>
      <c r="E23" s="13"/>
      <c r="F23" s="8"/>
      <c r="G23" s="8"/>
      <c r="H23" s="9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s="11" customFormat="1" ht="43" customHeight="1">
      <c r="A24" s="7">
        <v>18</v>
      </c>
      <c r="B24" s="8"/>
      <c r="C24" s="7"/>
      <c r="D24" s="8"/>
      <c r="E24" s="13"/>
      <c r="F24" s="8"/>
      <c r="G24" s="8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s="11" customFormat="1" ht="43" customHeight="1">
      <c r="A25" s="7">
        <v>19</v>
      </c>
      <c r="B25" s="8"/>
      <c r="C25" s="7"/>
      <c r="D25" s="8"/>
      <c r="E25" s="13"/>
      <c r="F25" s="8"/>
      <c r="G25" s="8"/>
      <c r="H25" s="9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s="11" customFormat="1" ht="43" customHeight="1">
      <c r="A26" s="7">
        <v>20</v>
      </c>
      <c r="B26" s="8"/>
      <c r="C26" s="7"/>
      <c r="D26" s="8"/>
      <c r="E26" s="13"/>
      <c r="F26" s="8"/>
      <c r="G26" s="8"/>
      <c r="H26" s="9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s="11" customFormat="1" ht="43" customHeight="1">
      <c r="A27" s="7">
        <v>21</v>
      </c>
      <c r="B27" s="8"/>
      <c r="C27" s="7"/>
      <c r="D27" s="8"/>
      <c r="E27" s="13"/>
      <c r="F27" s="8"/>
      <c r="G27" s="8"/>
      <c r="H27" s="9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s="11" customFormat="1" ht="43" customHeight="1">
      <c r="A28" s="7">
        <v>22</v>
      </c>
      <c r="B28" s="8"/>
      <c r="C28" s="7"/>
      <c r="D28" s="8"/>
      <c r="E28" s="13"/>
      <c r="F28" s="8"/>
      <c r="G28" s="8"/>
      <c r="H28" s="9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s="11" customFormat="1" ht="43" customHeight="1">
      <c r="A29" s="7">
        <v>23</v>
      </c>
      <c r="B29" s="8"/>
      <c r="C29" s="7"/>
      <c r="D29" s="8"/>
      <c r="E29" s="13"/>
      <c r="F29" s="8"/>
      <c r="G29" s="8"/>
      <c r="H29" s="9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s="11" customFormat="1" ht="43" customHeight="1">
      <c r="A30" s="7">
        <v>24</v>
      </c>
      <c r="B30" s="8"/>
      <c r="C30" s="7"/>
      <c r="D30" s="8"/>
      <c r="E30" s="13"/>
      <c r="F30" s="8"/>
      <c r="G30" s="8"/>
      <c r="H30" s="9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s="11" customFormat="1" ht="43" customHeight="1">
      <c r="A31" s="7">
        <v>25</v>
      </c>
      <c r="B31" s="8"/>
      <c r="C31" s="7"/>
      <c r="D31" s="8"/>
      <c r="E31" s="13"/>
      <c r="F31" s="8"/>
      <c r="G31" s="8"/>
      <c r="H31" s="9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s="11" customFormat="1" ht="43" customHeight="1">
      <c r="A32" s="7">
        <v>26</v>
      </c>
      <c r="B32" s="8"/>
      <c r="C32" s="7"/>
      <c r="D32" s="8"/>
      <c r="E32" s="13"/>
      <c r="F32" s="8"/>
      <c r="G32" s="8"/>
      <c r="H32" s="9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s="11" customFormat="1" ht="43" customHeight="1">
      <c r="A33" s="7">
        <v>27</v>
      </c>
      <c r="B33" s="8"/>
      <c r="C33" s="7"/>
      <c r="D33" s="8"/>
      <c r="E33" s="13"/>
      <c r="F33" s="8"/>
      <c r="G33" s="8"/>
      <c r="H33" s="9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s="11" customFormat="1" ht="43" customHeight="1">
      <c r="A34" s="7">
        <v>28</v>
      </c>
      <c r="B34" s="8"/>
      <c r="C34" s="7"/>
      <c r="D34" s="8"/>
      <c r="E34" s="13"/>
      <c r="F34" s="8"/>
      <c r="G34" s="8"/>
      <c r="H34" s="9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s="11" customFormat="1" ht="43" customHeight="1">
      <c r="A35" s="7">
        <v>29</v>
      </c>
      <c r="B35" s="8"/>
      <c r="C35" s="7"/>
      <c r="D35" s="8"/>
      <c r="E35" s="13"/>
      <c r="F35" s="8"/>
      <c r="G35" s="8"/>
      <c r="H35" s="9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s="11" customFormat="1" ht="43" customHeight="1">
      <c r="A36" s="7">
        <v>30</v>
      </c>
      <c r="B36" s="8"/>
      <c r="C36" s="7"/>
      <c r="D36" s="8"/>
      <c r="E36" s="13"/>
      <c r="F36" s="8"/>
      <c r="G36" s="8"/>
      <c r="H36" s="9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s="11" customFormat="1" ht="43" customHeight="1">
      <c r="A37" s="7">
        <v>31</v>
      </c>
      <c r="B37" s="8"/>
      <c r="C37" s="7"/>
      <c r="D37" s="8"/>
      <c r="E37" s="13"/>
      <c r="F37" s="8"/>
      <c r="G37" s="8"/>
      <c r="H37" s="9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s="11" customFormat="1" ht="43" customHeight="1">
      <c r="A38" s="7">
        <v>32</v>
      </c>
      <c r="B38" s="8"/>
      <c r="C38" s="7"/>
      <c r="D38" s="8"/>
      <c r="E38" s="13"/>
      <c r="F38" s="8"/>
      <c r="G38" s="8"/>
      <c r="H38" s="9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s="11" customFormat="1" ht="43" customHeight="1">
      <c r="A39" s="7">
        <v>33</v>
      </c>
      <c r="B39" s="8"/>
      <c r="C39" s="7"/>
      <c r="D39" s="8"/>
      <c r="E39" s="13"/>
      <c r="F39" s="8"/>
      <c r="G39" s="8"/>
      <c r="H39" s="9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s="11" customFormat="1" ht="43" customHeight="1">
      <c r="A40" s="7">
        <v>34</v>
      </c>
      <c r="B40" s="8"/>
      <c r="C40" s="7"/>
      <c r="D40" s="8"/>
      <c r="E40" s="13"/>
      <c r="F40" s="8"/>
      <c r="G40" s="8"/>
      <c r="H40" s="9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s="11" customFormat="1" ht="43" customHeight="1">
      <c r="A41" s="7">
        <v>35</v>
      </c>
      <c r="B41" s="8"/>
      <c r="C41" s="7"/>
      <c r="D41" s="8"/>
      <c r="E41" s="13"/>
      <c r="F41" s="8"/>
      <c r="G41" s="8"/>
      <c r="H41" s="9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s="11" customFormat="1" ht="43" customHeight="1">
      <c r="A42" s="7">
        <v>36</v>
      </c>
      <c r="B42" s="8"/>
      <c r="C42" s="7"/>
      <c r="D42" s="8"/>
      <c r="E42" s="13"/>
      <c r="F42" s="8"/>
      <c r="G42" s="8"/>
      <c r="H42" s="9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s="11" customFormat="1" ht="43" customHeight="1">
      <c r="A43" s="7">
        <v>37</v>
      </c>
      <c r="B43" s="8"/>
      <c r="C43" s="7"/>
      <c r="D43" s="8"/>
      <c r="E43" s="13"/>
      <c r="F43" s="8"/>
      <c r="G43" s="8"/>
      <c r="H43" s="9"/>
      <c r="I43" s="8"/>
      <c r="J43" s="8"/>
      <c r="K43" s="8"/>
      <c r="L43" s="8"/>
      <c r="M43" s="12"/>
      <c r="N43" s="8"/>
      <c r="O43" s="8"/>
      <c r="P43" s="8"/>
      <c r="Q43" s="8"/>
      <c r="R43" s="8"/>
    </row>
    <row r="44" spans="1:18" s="11" customFormat="1" ht="43" customHeight="1">
      <c r="A44" s="7">
        <v>38</v>
      </c>
      <c r="B44" s="8"/>
      <c r="C44" s="7"/>
      <c r="D44" s="8"/>
      <c r="E44" s="13"/>
      <c r="F44" s="8"/>
      <c r="G44" s="8"/>
      <c r="H44" s="9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s="11" customFormat="1" ht="43" customHeight="1">
      <c r="A45" s="7">
        <v>39</v>
      </c>
      <c r="B45" s="8"/>
      <c r="C45" s="7"/>
      <c r="D45" s="8"/>
      <c r="E45" s="13"/>
      <c r="F45" s="8"/>
      <c r="G45" s="8"/>
      <c r="H45" s="9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s="11" customFormat="1" ht="43" customHeight="1">
      <c r="A46" s="7">
        <v>40</v>
      </c>
      <c r="B46" s="8"/>
      <c r="C46" s="7"/>
      <c r="D46" s="8"/>
      <c r="E46" s="13"/>
      <c r="F46" s="8"/>
      <c r="G46" s="8"/>
      <c r="H46" s="9"/>
      <c r="I46" s="8"/>
      <c r="J46" s="8"/>
      <c r="K46" s="8"/>
      <c r="L46" s="8"/>
      <c r="M46" s="8"/>
      <c r="N46" s="8"/>
      <c r="O46" s="8"/>
      <c r="P46" s="8"/>
      <c r="Q46" s="8"/>
      <c r="R46" s="8"/>
    </row>
  </sheetData>
  <autoFilter ref="A6:R46" xr:uid="{00000000-0009-0000-0000-00000F000000}"/>
  <phoneticPr fontId="1"/>
  <dataValidations count="3">
    <dataValidation type="list" allowBlank="1" showInputMessage="1" showErrorMessage="1" sqref="I7:I14" xr:uid="{9838BDFD-942F-427E-A9BD-97B5CB1F0EE8}">
      <formula1>"女性,男性"</formula1>
    </dataValidation>
    <dataValidation type="list" allowBlank="1" showInputMessage="1" showErrorMessage="1" sqref="C7:C46" xr:uid="{C2322D7A-929E-4635-A940-CFF2C9D685BD}">
      <formula1>"学科のみ,実技のみ"</formula1>
    </dataValidation>
    <dataValidation type="list" allowBlank="1" showInputMessage="1" showErrorMessage="1" sqref="B7:B46" xr:uid="{5E3A20BF-5312-4355-B07D-220973664226}">
      <formula1>"受験科目を選択してください,医科医療事務管理士,医療事務技能認定試験,歯科医療事務管理士,介護事務管理士,調剤事務管理士,ドクターズオフィスワークアシスト,ホスピタルコンシェルジュ3級,DPC/PDPS初級,在宅診療報酬事務管理士　技能認定試験,労災事務管理士　技能認定試験,医科クリニック事務管理士"</formula1>
    </dataValidation>
  </dataValidations>
  <hyperlinks>
    <hyperlink ref="Q7" r:id="rId1" xr:uid="{706964B8-7170-402D-A850-302658D9FE1F}"/>
    <hyperlink ref="R7" r:id="rId2" xr:uid="{FBDB0134-81CA-4AF2-9052-E7430FFC2132}"/>
  </hyperlinks>
  <pageMargins left="0.7" right="0.7" top="0.75" bottom="0.75" header="0.3" footer="0.3"/>
  <pageSetup paperSize="8" scale="39" fitToHeight="0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CD909-6606-4B79-A193-F99887A0AF31}">
  <sheetPr codeName="Sheet3">
    <tabColor rgb="FFFF0000"/>
    <pageSetUpPr fitToPage="1"/>
  </sheetPr>
  <dimension ref="A1:S76"/>
  <sheetViews>
    <sheetView zoomScale="90" zoomScaleNormal="90" workbookViewId="0">
      <pane ySplit="1" topLeftCell="A2" activePane="bottomLeft" state="frozen"/>
      <selection activeCell="D66" sqref="D66"/>
      <selection pane="bottomLeft" activeCell="F2" sqref="F2"/>
    </sheetView>
  </sheetViews>
  <sheetFormatPr defaultColWidth="8.83203125" defaultRowHeight="16.5"/>
  <cols>
    <col min="1" max="1" width="5.83203125" style="77" bestFit="1" customWidth="1"/>
    <col min="2" max="2" width="30.58203125" style="83" customWidth="1"/>
    <col min="3" max="4" width="10.58203125" style="77" customWidth="1"/>
    <col min="5" max="5" width="19.58203125" style="78" hidden="1" customWidth="1"/>
    <col min="6" max="7" width="30.58203125" style="77" customWidth="1"/>
    <col min="8" max="8" width="12.58203125" style="79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3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2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6"/>
      <c r="R2" s="66"/>
      <c r="S2" s="67"/>
    </row>
    <row r="3" spans="1:19" s="60" customFormat="1" ht="30" customHeight="1">
      <c r="A3" s="61">
        <f>ROW()-1</f>
        <v>2</v>
      </c>
      <c r="B3" s="82"/>
      <c r="C3" s="62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6"/>
      <c r="R3" s="66"/>
      <c r="S3" s="67"/>
    </row>
    <row r="4" spans="1:19" s="60" customFormat="1" ht="30" customHeight="1">
      <c r="A4" s="61">
        <f>ROW()-1</f>
        <v>3</v>
      </c>
      <c r="B4" s="82"/>
      <c r="C4" s="62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6"/>
      <c r="R4" s="66"/>
      <c r="S4" s="67"/>
    </row>
    <row r="5" spans="1:19" s="60" customFormat="1" ht="30" customHeight="1">
      <c r="A5" s="61">
        <f t="shared" ref="A5:A68" si="0">ROW()-1</f>
        <v>4</v>
      </c>
      <c r="B5" s="82"/>
      <c r="C5" s="62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6"/>
      <c r="R5" s="66"/>
      <c r="S5" s="67"/>
    </row>
    <row r="6" spans="1:19" s="60" customFormat="1" ht="30" customHeight="1">
      <c r="A6" s="61">
        <f t="shared" si="0"/>
        <v>5</v>
      </c>
      <c r="B6" s="82"/>
      <c r="C6" s="62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6"/>
      <c r="R6" s="66"/>
      <c r="S6" s="67"/>
    </row>
    <row r="7" spans="1:19" s="60" customFormat="1" ht="30" customHeight="1">
      <c r="A7" s="61">
        <f t="shared" si="0"/>
        <v>6</v>
      </c>
      <c r="B7" s="82"/>
      <c r="C7" s="62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6"/>
      <c r="R7" s="66"/>
      <c r="S7" s="67"/>
    </row>
    <row r="8" spans="1:19" s="60" customFormat="1" ht="30" customHeight="1">
      <c r="A8" s="61">
        <f t="shared" si="0"/>
        <v>7</v>
      </c>
      <c r="B8" s="82"/>
      <c r="C8" s="62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6"/>
      <c r="R8" s="66"/>
      <c r="S8" s="67"/>
    </row>
    <row r="9" spans="1:19" s="60" customFormat="1" ht="30" customHeight="1">
      <c r="A9" s="61">
        <f t="shared" si="0"/>
        <v>8</v>
      </c>
      <c r="B9" s="82"/>
      <c r="C9" s="62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6"/>
      <c r="R9" s="66"/>
      <c r="S9" s="67"/>
    </row>
    <row r="10" spans="1:19" s="60" customFormat="1" ht="30" customHeight="1">
      <c r="A10" s="61">
        <f t="shared" si="0"/>
        <v>9</v>
      </c>
      <c r="B10" s="82"/>
      <c r="C10" s="62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6"/>
      <c r="R10" s="66"/>
      <c r="S10" s="67"/>
    </row>
    <row r="11" spans="1:19" s="60" customFormat="1" ht="30" customHeight="1">
      <c r="A11" s="61">
        <f t="shared" si="0"/>
        <v>10</v>
      </c>
      <c r="B11" s="82"/>
      <c r="C11" s="62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6"/>
      <c r="R11" s="66"/>
      <c r="S11" s="67"/>
    </row>
    <row r="12" spans="1:19" s="60" customFormat="1" ht="30" customHeight="1">
      <c r="A12" s="61">
        <f t="shared" si="0"/>
        <v>11</v>
      </c>
      <c r="B12" s="82"/>
      <c r="C12" s="62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6"/>
      <c r="R12" s="66"/>
      <c r="S12" s="67"/>
    </row>
    <row r="13" spans="1:19" s="60" customFormat="1" ht="30" customHeight="1">
      <c r="A13" s="61">
        <f t="shared" si="0"/>
        <v>12</v>
      </c>
      <c r="B13" s="82"/>
      <c r="C13" s="62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6"/>
      <c r="R13" s="66"/>
      <c r="S13" s="67"/>
    </row>
    <row r="14" spans="1:19" s="60" customFormat="1" ht="30" customHeight="1">
      <c r="A14" s="61">
        <f t="shared" si="0"/>
        <v>13</v>
      </c>
      <c r="B14" s="82"/>
      <c r="C14" s="62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6"/>
      <c r="R14" s="66"/>
      <c r="S14" s="67"/>
    </row>
    <row r="15" spans="1:19" s="60" customFormat="1" ht="30" customHeight="1">
      <c r="A15" s="61">
        <f t="shared" si="0"/>
        <v>14</v>
      </c>
      <c r="B15" s="82"/>
      <c r="C15" s="62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6"/>
      <c r="R15" s="66"/>
      <c r="S15" s="67"/>
    </row>
    <row r="16" spans="1:19" s="60" customFormat="1" ht="30" customHeight="1">
      <c r="A16" s="61">
        <f t="shared" si="0"/>
        <v>15</v>
      </c>
      <c r="B16" s="82"/>
      <c r="C16" s="62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6"/>
      <c r="R16" s="66"/>
      <c r="S16" s="67"/>
    </row>
    <row r="17" spans="1:19" s="60" customFormat="1" ht="30" customHeight="1">
      <c r="A17" s="61">
        <f t="shared" si="0"/>
        <v>16</v>
      </c>
      <c r="B17" s="82"/>
      <c r="C17" s="62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6"/>
      <c r="R17" s="66"/>
      <c r="S17" s="67"/>
    </row>
    <row r="18" spans="1:19" s="60" customFormat="1" ht="30" customHeight="1">
      <c r="A18" s="61">
        <f t="shared" si="0"/>
        <v>17</v>
      </c>
      <c r="B18" s="82"/>
      <c r="C18" s="62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6"/>
      <c r="R18" s="66"/>
      <c r="S18" s="67"/>
    </row>
    <row r="19" spans="1:19" s="60" customFormat="1" ht="30" customHeight="1">
      <c r="A19" s="61">
        <f t="shared" si="0"/>
        <v>18</v>
      </c>
      <c r="B19" s="82"/>
      <c r="C19" s="62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6"/>
      <c r="R19" s="66"/>
      <c r="S19" s="67"/>
    </row>
    <row r="20" spans="1:19" s="60" customFormat="1" ht="30" customHeight="1">
      <c r="A20" s="61">
        <f t="shared" si="0"/>
        <v>19</v>
      </c>
      <c r="B20" s="82"/>
      <c r="C20" s="62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6"/>
      <c r="R20" s="66"/>
      <c r="S20" s="67"/>
    </row>
    <row r="21" spans="1:19" s="60" customFormat="1" ht="30" customHeight="1">
      <c r="A21" s="61">
        <f t="shared" si="0"/>
        <v>20</v>
      </c>
      <c r="B21" s="82"/>
      <c r="C21" s="62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6"/>
      <c r="R21" s="66"/>
      <c r="S21" s="67"/>
    </row>
    <row r="22" spans="1:19" s="60" customFormat="1" ht="30" customHeight="1">
      <c r="A22" s="61">
        <f t="shared" si="0"/>
        <v>21</v>
      </c>
      <c r="B22" s="82"/>
      <c r="C22" s="62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6"/>
      <c r="R22" s="66"/>
      <c r="S22" s="67"/>
    </row>
    <row r="23" spans="1:19" s="60" customFormat="1" ht="30" customHeight="1">
      <c r="A23" s="61">
        <f t="shared" si="0"/>
        <v>22</v>
      </c>
      <c r="B23" s="82"/>
      <c r="C23" s="62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6"/>
      <c r="R23" s="66"/>
      <c r="S23" s="67"/>
    </row>
    <row r="24" spans="1:19" s="60" customFormat="1" ht="30" customHeight="1">
      <c r="A24" s="61">
        <f t="shared" si="0"/>
        <v>23</v>
      </c>
      <c r="B24" s="82"/>
      <c r="C24" s="62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6"/>
      <c r="R24" s="66"/>
      <c r="S24" s="67"/>
    </row>
    <row r="25" spans="1:19" s="60" customFormat="1" ht="30" customHeight="1">
      <c r="A25" s="61">
        <f t="shared" si="0"/>
        <v>24</v>
      </c>
      <c r="B25" s="82"/>
      <c r="C25" s="62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6"/>
      <c r="R25" s="66"/>
      <c r="S25" s="67"/>
    </row>
    <row r="26" spans="1:19" s="60" customFormat="1" ht="30" customHeight="1">
      <c r="A26" s="61">
        <f t="shared" si="0"/>
        <v>25</v>
      </c>
      <c r="B26" s="82"/>
      <c r="C26" s="62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6"/>
      <c r="R26" s="66"/>
      <c r="S26" s="67"/>
    </row>
    <row r="27" spans="1:19" s="60" customFormat="1" ht="30" customHeight="1">
      <c r="A27" s="61">
        <f t="shared" si="0"/>
        <v>26</v>
      </c>
      <c r="B27" s="82"/>
      <c r="C27" s="62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6"/>
      <c r="R27" s="66"/>
      <c r="S27" s="67"/>
    </row>
    <row r="28" spans="1:19" s="60" customFormat="1" ht="30" customHeight="1">
      <c r="A28" s="61">
        <f t="shared" si="0"/>
        <v>27</v>
      </c>
      <c r="B28" s="82"/>
      <c r="C28" s="62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6"/>
      <c r="R28" s="66"/>
      <c r="S28" s="67"/>
    </row>
    <row r="29" spans="1:19" s="60" customFormat="1" ht="30" customHeight="1">
      <c r="A29" s="61">
        <f t="shared" si="0"/>
        <v>28</v>
      </c>
      <c r="B29" s="82"/>
      <c r="C29" s="62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6"/>
      <c r="R29" s="66"/>
      <c r="S29" s="67"/>
    </row>
    <row r="30" spans="1:19" s="60" customFormat="1" ht="30" customHeight="1">
      <c r="A30" s="61">
        <f t="shared" si="0"/>
        <v>29</v>
      </c>
      <c r="B30" s="82"/>
      <c r="C30" s="62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6"/>
      <c r="R30" s="66"/>
      <c r="S30" s="67"/>
    </row>
    <row r="31" spans="1:19" s="60" customFormat="1" ht="30" customHeight="1">
      <c r="A31" s="61">
        <f t="shared" si="0"/>
        <v>30</v>
      </c>
      <c r="B31" s="82"/>
      <c r="C31" s="62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6"/>
      <c r="R31" s="66"/>
      <c r="S31" s="67"/>
    </row>
    <row r="32" spans="1:19" s="60" customFormat="1" ht="30" customHeight="1">
      <c r="A32" s="61">
        <f t="shared" si="0"/>
        <v>31</v>
      </c>
      <c r="B32" s="82"/>
      <c r="C32" s="62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6"/>
      <c r="R32" s="66"/>
      <c r="S32" s="67"/>
    </row>
    <row r="33" spans="1:19" s="60" customFormat="1" ht="30" customHeight="1">
      <c r="A33" s="61">
        <f t="shared" si="0"/>
        <v>32</v>
      </c>
      <c r="B33" s="82"/>
      <c r="C33" s="62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6"/>
      <c r="R33" s="66"/>
      <c r="S33" s="67"/>
    </row>
    <row r="34" spans="1:19" s="60" customFormat="1" ht="30" customHeight="1">
      <c r="A34" s="61">
        <f t="shared" si="0"/>
        <v>33</v>
      </c>
      <c r="B34" s="82"/>
      <c r="C34" s="62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6"/>
      <c r="R34" s="66"/>
      <c r="S34" s="67"/>
    </row>
    <row r="35" spans="1:19" s="60" customFormat="1" ht="30" customHeight="1">
      <c r="A35" s="61">
        <f t="shared" si="0"/>
        <v>34</v>
      </c>
      <c r="B35" s="82"/>
      <c r="C35" s="62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6"/>
      <c r="R35" s="66"/>
      <c r="S35" s="67"/>
    </row>
    <row r="36" spans="1:19" s="60" customFormat="1" ht="30" customHeight="1">
      <c r="A36" s="61">
        <f t="shared" si="0"/>
        <v>35</v>
      </c>
      <c r="B36" s="82"/>
      <c r="C36" s="62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6"/>
      <c r="R36" s="66"/>
      <c r="S36" s="67"/>
    </row>
    <row r="37" spans="1:19" s="60" customFormat="1" ht="30" customHeight="1">
      <c r="A37" s="61">
        <f t="shared" si="0"/>
        <v>36</v>
      </c>
      <c r="B37" s="82"/>
      <c r="C37" s="62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6"/>
      <c r="R37" s="66"/>
      <c r="S37" s="67"/>
    </row>
    <row r="38" spans="1:19" s="60" customFormat="1" ht="30" customHeight="1">
      <c r="A38" s="61">
        <f t="shared" si="0"/>
        <v>37</v>
      </c>
      <c r="B38" s="82"/>
      <c r="C38" s="62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6"/>
      <c r="R38" s="66"/>
      <c r="S38" s="67"/>
    </row>
    <row r="39" spans="1:19" s="60" customFormat="1" ht="30" customHeight="1">
      <c r="A39" s="61">
        <f t="shared" si="0"/>
        <v>38</v>
      </c>
      <c r="B39" s="82"/>
      <c r="C39" s="62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6"/>
      <c r="R39" s="66"/>
      <c r="S39" s="67"/>
    </row>
    <row r="40" spans="1:19" s="60" customFormat="1" ht="30" customHeight="1">
      <c r="A40" s="61">
        <f t="shared" si="0"/>
        <v>39</v>
      </c>
      <c r="B40" s="82"/>
      <c r="C40" s="62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6"/>
      <c r="R40" s="66"/>
      <c r="S40" s="67"/>
    </row>
    <row r="41" spans="1:19" s="60" customFormat="1" ht="30" customHeight="1">
      <c r="A41" s="61">
        <f t="shared" si="0"/>
        <v>40</v>
      </c>
      <c r="B41" s="82"/>
      <c r="C41" s="62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6"/>
      <c r="R41" s="66"/>
      <c r="S41" s="67"/>
    </row>
    <row r="42" spans="1:19" s="60" customFormat="1" ht="30" customHeight="1">
      <c r="A42" s="61">
        <f t="shared" si="0"/>
        <v>41</v>
      </c>
      <c r="B42" s="82"/>
      <c r="C42" s="62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6"/>
      <c r="R42" s="66"/>
      <c r="S42" s="67"/>
    </row>
    <row r="43" spans="1:19" s="60" customFormat="1" ht="30" customHeight="1">
      <c r="A43" s="61">
        <f t="shared" si="0"/>
        <v>42</v>
      </c>
      <c r="B43" s="82"/>
      <c r="C43" s="62"/>
      <c r="D43" s="62"/>
      <c r="E43" s="63"/>
      <c r="F43" s="62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6"/>
      <c r="R43" s="66"/>
      <c r="S43" s="67"/>
    </row>
    <row r="44" spans="1:19" s="60" customFormat="1" ht="30" customHeight="1">
      <c r="A44" s="61">
        <f t="shared" si="0"/>
        <v>43</v>
      </c>
      <c r="B44" s="82"/>
      <c r="C44" s="62"/>
      <c r="D44" s="62"/>
      <c r="E44" s="63"/>
      <c r="F44" s="62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6"/>
      <c r="R44" s="66"/>
      <c r="S44" s="67"/>
    </row>
    <row r="45" spans="1:19" s="60" customFormat="1" ht="30" customHeight="1">
      <c r="A45" s="61">
        <f t="shared" si="0"/>
        <v>44</v>
      </c>
      <c r="B45" s="82"/>
      <c r="C45" s="62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6"/>
      <c r="R45" s="66"/>
      <c r="S45" s="67"/>
    </row>
    <row r="46" spans="1:19" s="60" customFormat="1" ht="30" customHeight="1">
      <c r="A46" s="61">
        <f t="shared" si="0"/>
        <v>45</v>
      </c>
      <c r="B46" s="82"/>
      <c r="C46" s="62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6"/>
      <c r="R46" s="66"/>
      <c r="S46" s="67"/>
    </row>
    <row r="47" spans="1:19" s="60" customFormat="1" ht="30" customHeight="1">
      <c r="A47" s="61">
        <f t="shared" si="0"/>
        <v>46</v>
      </c>
      <c r="B47" s="82"/>
      <c r="C47" s="62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6"/>
      <c r="R47" s="66"/>
      <c r="S47" s="67"/>
    </row>
    <row r="48" spans="1:19" s="60" customFormat="1" ht="30" customHeight="1">
      <c r="A48" s="61">
        <f t="shared" si="0"/>
        <v>47</v>
      </c>
      <c r="B48" s="82"/>
      <c r="C48" s="62"/>
      <c r="D48" s="62"/>
      <c r="E48" s="63"/>
      <c r="F48" s="62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6"/>
      <c r="R48" s="66"/>
      <c r="S48" s="67"/>
    </row>
    <row r="49" spans="1:19" s="60" customFormat="1" ht="30" customHeight="1">
      <c r="A49" s="61">
        <f t="shared" si="0"/>
        <v>48</v>
      </c>
      <c r="B49" s="82"/>
      <c r="C49" s="62"/>
      <c r="D49" s="62"/>
      <c r="E49" s="63"/>
      <c r="F49" s="62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6"/>
      <c r="R49" s="66"/>
      <c r="S49" s="67"/>
    </row>
    <row r="50" spans="1:19" s="60" customFormat="1" ht="30" customHeight="1">
      <c r="A50" s="61">
        <f t="shared" si="0"/>
        <v>49</v>
      </c>
      <c r="B50" s="82"/>
      <c r="C50" s="62"/>
      <c r="D50" s="62"/>
      <c r="E50" s="63"/>
      <c r="F50" s="62"/>
      <c r="G50" s="62"/>
      <c r="H50" s="64"/>
      <c r="I50" s="62"/>
      <c r="J50" s="62"/>
      <c r="K50" s="65"/>
      <c r="L50" s="65"/>
      <c r="M50" s="65"/>
      <c r="N50" s="65"/>
      <c r="O50" s="62"/>
      <c r="P50" s="62"/>
      <c r="Q50" s="66"/>
      <c r="R50" s="66"/>
      <c r="S50" s="67"/>
    </row>
    <row r="51" spans="1:19" s="60" customFormat="1" ht="30" customHeight="1">
      <c r="A51" s="61">
        <f t="shared" si="0"/>
        <v>50</v>
      </c>
      <c r="B51" s="82"/>
      <c r="C51" s="62"/>
      <c r="D51" s="62"/>
      <c r="E51" s="63"/>
      <c r="F51" s="62"/>
      <c r="G51" s="62"/>
      <c r="H51" s="64"/>
      <c r="I51" s="62"/>
      <c r="J51" s="62"/>
      <c r="K51" s="65"/>
      <c r="L51" s="65"/>
      <c r="M51" s="65"/>
      <c r="N51" s="65"/>
      <c r="O51" s="62"/>
      <c r="P51" s="62"/>
      <c r="Q51" s="66"/>
      <c r="R51" s="66"/>
      <c r="S51" s="67"/>
    </row>
    <row r="52" spans="1:19" s="60" customFormat="1" ht="30" customHeight="1">
      <c r="A52" s="61">
        <f t="shared" si="0"/>
        <v>51</v>
      </c>
      <c r="B52" s="82"/>
      <c r="C52" s="62"/>
      <c r="D52" s="62"/>
      <c r="E52" s="63"/>
      <c r="F52" s="62"/>
      <c r="G52" s="62"/>
      <c r="H52" s="64"/>
      <c r="I52" s="62"/>
      <c r="J52" s="62"/>
      <c r="K52" s="65"/>
      <c r="L52" s="65"/>
      <c r="M52" s="65"/>
      <c r="N52" s="65"/>
      <c r="O52" s="62"/>
      <c r="P52" s="62"/>
      <c r="Q52" s="66"/>
      <c r="R52" s="66"/>
      <c r="S52" s="67"/>
    </row>
    <row r="53" spans="1:19" s="60" customFormat="1" ht="30" customHeight="1">
      <c r="A53" s="61">
        <f t="shared" si="0"/>
        <v>52</v>
      </c>
      <c r="B53" s="82"/>
      <c r="C53" s="62"/>
      <c r="D53" s="62"/>
      <c r="E53" s="63"/>
      <c r="F53" s="62"/>
      <c r="G53" s="62"/>
      <c r="H53" s="64"/>
      <c r="I53" s="62"/>
      <c r="J53" s="62"/>
      <c r="K53" s="65"/>
      <c r="L53" s="65"/>
      <c r="M53" s="65"/>
      <c r="N53" s="65"/>
      <c r="O53" s="62"/>
      <c r="P53" s="62"/>
      <c r="Q53" s="66"/>
      <c r="R53" s="66"/>
      <c r="S53" s="67"/>
    </row>
    <row r="54" spans="1:19" s="60" customFormat="1" ht="30" customHeight="1">
      <c r="A54" s="61">
        <f t="shared" si="0"/>
        <v>53</v>
      </c>
      <c r="B54" s="82"/>
      <c r="C54" s="62"/>
      <c r="D54" s="62"/>
      <c r="E54" s="63"/>
      <c r="F54" s="62"/>
      <c r="G54" s="62"/>
      <c r="H54" s="64"/>
      <c r="I54" s="62"/>
      <c r="J54" s="62"/>
      <c r="K54" s="65"/>
      <c r="L54" s="65"/>
      <c r="M54" s="65"/>
      <c r="N54" s="65"/>
      <c r="O54" s="62"/>
      <c r="P54" s="62"/>
      <c r="Q54" s="66"/>
      <c r="R54" s="66"/>
      <c r="S54" s="67"/>
    </row>
    <row r="55" spans="1:19" s="60" customFormat="1" ht="30" customHeight="1">
      <c r="A55" s="61">
        <f t="shared" si="0"/>
        <v>54</v>
      </c>
      <c r="B55" s="82"/>
      <c r="C55" s="62"/>
      <c r="D55" s="62"/>
      <c r="E55" s="63"/>
      <c r="F55" s="62"/>
      <c r="G55" s="62"/>
      <c r="H55" s="64"/>
      <c r="I55" s="62"/>
      <c r="J55" s="62"/>
      <c r="K55" s="65"/>
      <c r="L55" s="65"/>
      <c r="M55" s="65"/>
      <c r="N55" s="65"/>
      <c r="O55" s="62"/>
      <c r="P55" s="62"/>
      <c r="Q55" s="66"/>
      <c r="R55" s="66"/>
      <c r="S55" s="67"/>
    </row>
    <row r="56" spans="1:19" s="60" customFormat="1" ht="30" customHeight="1">
      <c r="A56" s="61">
        <f t="shared" si="0"/>
        <v>55</v>
      </c>
      <c r="B56" s="82"/>
      <c r="C56" s="62"/>
      <c r="D56" s="62"/>
      <c r="E56" s="63"/>
      <c r="F56" s="62"/>
      <c r="G56" s="62"/>
      <c r="H56" s="64"/>
      <c r="I56" s="62"/>
      <c r="J56" s="62"/>
      <c r="K56" s="65"/>
      <c r="L56" s="65"/>
      <c r="M56" s="65"/>
      <c r="N56" s="65"/>
      <c r="O56" s="62"/>
      <c r="P56" s="62"/>
      <c r="Q56" s="66"/>
      <c r="R56" s="66"/>
      <c r="S56" s="67"/>
    </row>
    <row r="57" spans="1:19" s="60" customFormat="1" ht="30" customHeight="1">
      <c r="A57" s="61">
        <f t="shared" si="0"/>
        <v>56</v>
      </c>
      <c r="B57" s="82"/>
      <c r="C57" s="62"/>
      <c r="D57" s="62"/>
      <c r="E57" s="63"/>
      <c r="F57" s="62"/>
      <c r="G57" s="62"/>
      <c r="H57" s="64"/>
      <c r="I57" s="62"/>
      <c r="J57" s="62"/>
      <c r="K57" s="65"/>
      <c r="L57" s="65"/>
      <c r="M57" s="65"/>
      <c r="N57" s="65"/>
      <c r="O57" s="62"/>
      <c r="P57" s="62"/>
      <c r="Q57" s="66"/>
      <c r="R57" s="66"/>
      <c r="S57" s="67"/>
    </row>
    <row r="58" spans="1:19" s="60" customFormat="1" ht="30" customHeight="1">
      <c r="A58" s="61">
        <f t="shared" si="0"/>
        <v>57</v>
      </c>
      <c r="B58" s="82"/>
      <c r="C58" s="62"/>
      <c r="D58" s="62"/>
      <c r="E58" s="63"/>
      <c r="F58" s="62"/>
      <c r="G58" s="62"/>
      <c r="H58" s="64"/>
      <c r="I58" s="62"/>
      <c r="J58" s="62"/>
      <c r="K58" s="65"/>
      <c r="L58" s="65"/>
      <c r="M58" s="65"/>
      <c r="N58" s="65"/>
      <c r="O58" s="62"/>
      <c r="P58" s="62"/>
      <c r="Q58" s="66"/>
      <c r="R58" s="66"/>
      <c r="S58" s="67"/>
    </row>
    <row r="59" spans="1:19" s="60" customFormat="1" ht="30" customHeight="1">
      <c r="A59" s="61">
        <f t="shared" si="0"/>
        <v>58</v>
      </c>
      <c r="B59" s="82"/>
      <c r="C59" s="62"/>
      <c r="D59" s="62"/>
      <c r="E59" s="63"/>
      <c r="F59" s="62"/>
      <c r="G59" s="62"/>
      <c r="H59" s="64"/>
      <c r="I59" s="62"/>
      <c r="J59" s="62"/>
      <c r="K59" s="65"/>
      <c r="L59" s="65"/>
      <c r="M59" s="65"/>
      <c r="N59" s="65"/>
      <c r="O59" s="62"/>
      <c r="P59" s="62"/>
      <c r="Q59" s="66"/>
      <c r="R59" s="66"/>
      <c r="S59" s="67"/>
    </row>
    <row r="60" spans="1:19" s="60" customFormat="1" ht="30" customHeight="1">
      <c r="A60" s="61">
        <f t="shared" si="0"/>
        <v>59</v>
      </c>
      <c r="B60" s="82"/>
      <c r="C60" s="62"/>
      <c r="D60" s="62"/>
      <c r="E60" s="63"/>
      <c r="F60" s="62"/>
      <c r="G60" s="62"/>
      <c r="H60" s="64"/>
      <c r="I60" s="62"/>
      <c r="J60" s="62"/>
      <c r="K60" s="65"/>
      <c r="L60" s="65"/>
      <c r="M60" s="65"/>
      <c r="N60" s="65"/>
      <c r="O60" s="62"/>
      <c r="P60" s="62"/>
      <c r="Q60" s="66"/>
      <c r="R60" s="66"/>
      <c r="S60" s="67"/>
    </row>
    <row r="61" spans="1:19" s="60" customFormat="1" ht="30" customHeight="1">
      <c r="A61" s="61">
        <f t="shared" si="0"/>
        <v>60</v>
      </c>
      <c r="B61" s="82"/>
      <c r="C61" s="62"/>
      <c r="D61" s="62"/>
      <c r="E61" s="63"/>
      <c r="F61" s="62"/>
      <c r="G61" s="62"/>
      <c r="H61" s="64"/>
      <c r="I61" s="62"/>
      <c r="J61" s="62"/>
      <c r="K61" s="65"/>
      <c r="L61" s="65"/>
      <c r="M61" s="65"/>
      <c r="N61" s="65"/>
      <c r="O61" s="62"/>
      <c r="P61" s="62"/>
      <c r="Q61" s="66"/>
      <c r="R61" s="66"/>
      <c r="S61" s="67"/>
    </row>
    <row r="62" spans="1:19" s="60" customFormat="1" ht="30" customHeight="1">
      <c r="A62" s="61">
        <f t="shared" si="0"/>
        <v>61</v>
      </c>
      <c r="B62" s="82"/>
      <c r="C62" s="62"/>
      <c r="D62" s="62"/>
      <c r="E62" s="63"/>
      <c r="F62" s="62"/>
      <c r="G62" s="62"/>
      <c r="H62" s="64"/>
      <c r="I62" s="62"/>
      <c r="J62" s="62"/>
      <c r="K62" s="65"/>
      <c r="L62" s="65"/>
      <c r="M62" s="65"/>
      <c r="N62" s="65"/>
      <c r="O62" s="62"/>
      <c r="P62" s="62"/>
      <c r="Q62" s="66"/>
      <c r="R62" s="66"/>
      <c r="S62" s="67"/>
    </row>
    <row r="63" spans="1:19" s="60" customFormat="1" ht="30" customHeight="1">
      <c r="A63" s="61">
        <f t="shared" si="0"/>
        <v>62</v>
      </c>
      <c r="B63" s="82"/>
      <c r="C63" s="62"/>
      <c r="D63" s="62"/>
      <c r="E63" s="63"/>
      <c r="F63" s="62"/>
      <c r="G63" s="62"/>
      <c r="H63" s="64"/>
      <c r="I63" s="62"/>
      <c r="J63" s="62"/>
      <c r="K63" s="65"/>
      <c r="L63" s="65"/>
      <c r="M63" s="65"/>
      <c r="N63" s="65"/>
      <c r="O63" s="62"/>
      <c r="P63" s="62"/>
      <c r="Q63" s="66"/>
      <c r="R63" s="66"/>
      <c r="S63" s="67"/>
    </row>
    <row r="64" spans="1:19" s="60" customFormat="1" ht="30" customHeight="1">
      <c r="A64" s="61">
        <f t="shared" si="0"/>
        <v>63</v>
      </c>
      <c r="B64" s="82"/>
      <c r="C64" s="62"/>
      <c r="D64" s="62"/>
      <c r="E64" s="63"/>
      <c r="F64" s="62"/>
      <c r="G64" s="62"/>
      <c r="H64" s="64"/>
      <c r="I64" s="62"/>
      <c r="J64" s="62"/>
      <c r="K64" s="65"/>
      <c r="L64" s="65"/>
      <c r="M64" s="65"/>
      <c r="N64" s="65"/>
      <c r="O64" s="62"/>
      <c r="P64" s="62"/>
      <c r="Q64" s="66"/>
      <c r="R64" s="66"/>
      <c r="S64" s="67"/>
    </row>
    <row r="65" spans="1:19" s="60" customFormat="1" ht="30" customHeight="1">
      <c r="A65" s="61">
        <f t="shared" si="0"/>
        <v>64</v>
      </c>
      <c r="B65" s="82"/>
      <c r="C65" s="62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6"/>
      <c r="R65" s="66"/>
      <c r="S65" s="67"/>
    </row>
    <row r="66" spans="1:19" s="60" customFormat="1" ht="30" customHeight="1">
      <c r="A66" s="61">
        <f t="shared" si="0"/>
        <v>65</v>
      </c>
      <c r="B66" s="82"/>
      <c r="C66" s="62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6"/>
      <c r="R66" s="66"/>
      <c r="S66" s="67"/>
    </row>
    <row r="67" spans="1:19" s="60" customFormat="1" ht="30" customHeight="1">
      <c r="A67" s="61">
        <f t="shared" si="0"/>
        <v>66</v>
      </c>
      <c r="B67" s="82"/>
      <c r="C67" s="62"/>
      <c r="D67" s="62"/>
      <c r="E67" s="63"/>
      <c r="F67" s="62"/>
      <c r="G67" s="62"/>
      <c r="H67" s="64"/>
      <c r="I67" s="61"/>
      <c r="J67" s="62"/>
      <c r="K67" s="65"/>
      <c r="L67" s="65"/>
      <c r="M67" s="65"/>
      <c r="N67" s="65"/>
      <c r="O67" s="62"/>
      <c r="P67" s="62"/>
      <c r="Q67" s="66"/>
      <c r="R67" s="66"/>
      <c r="S67" s="67"/>
    </row>
    <row r="68" spans="1:19" s="60" customFormat="1" ht="30" customHeight="1">
      <c r="A68" s="61">
        <f t="shared" si="0"/>
        <v>67</v>
      </c>
      <c r="B68" s="82"/>
      <c r="C68" s="62"/>
      <c r="D68" s="62"/>
      <c r="E68" s="63"/>
      <c r="F68" s="62"/>
      <c r="G68" s="62"/>
      <c r="H68" s="64"/>
      <c r="I68" s="61"/>
      <c r="J68" s="62"/>
      <c r="K68" s="65"/>
      <c r="L68" s="65"/>
      <c r="M68" s="65"/>
      <c r="N68" s="65"/>
      <c r="O68" s="62"/>
      <c r="P68" s="62"/>
      <c r="Q68" s="66"/>
      <c r="R68" s="66"/>
      <c r="S68" s="67"/>
    </row>
    <row r="69" spans="1:19" s="60" customFormat="1" ht="30" customHeight="1">
      <c r="A69" s="61">
        <f t="shared" ref="A69:A76" si="1">ROW()-1</f>
        <v>68</v>
      </c>
      <c r="B69" s="82"/>
      <c r="C69" s="62"/>
      <c r="D69" s="62"/>
      <c r="E69" s="63"/>
      <c r="F69" s="62"/>
      <c r="G69" s="62"/>
      <c r="H69" s="64"/>
      <c r="I69" s="61"/>
      <c r="J69" s="62"/>
      <c r="K69" s="65"/>
      <c r="L69" s="65"/>
      <c r="M69" s="65"/>
      <c r="N69" s="65"/>
      <c r="O69" s="62"/>
      <c r="P69" s="62"/>
      <c r="Q69" s="66"/>
      <c r="R69" s="66"/>
      <c r="S69" s="67"/>
    </row>
    <row r="70" spans="1:19" s="60" customFormat="1" ht="30" customHeight="1">
      <c r="A70" s="61">
        <f t="shared" si="1"/>
        <v>69</v>
      </c>
      <c r="B70" s="82"/>
      <c r="C70" s="62"/>
      <c r="D70" s="62"/>
      <c r="E70" s="63"/>
      <c r="F70" s="62"/>
      <c r="G70" s="62"/>
      <c r="H70" s="64"/>
      <c r="I70" s="61"/>
      <c r="J70" s="62"/>
      <c r="K70" s="65"/>
      <c r="L70" s="65"/>
      <c r="M70" s="65"/>
      <c r="N70" s="65"/>
      <c r="O70" s="62"/>
      <c r="P70" s="62"/>
      <c r="Q70" s="66"/>
      <c r="R70" s="66"/>
      <c r="S70" s="67"/>
    </row>
    <row r="71" spans="1:19" s="60" customFormat="1" ht="30" customHeight="1">
      <c r="A71" s="61">
        <f t="shared" si="1"/>
        <v>70</v>
      </c>
      <c r="B71" s="82"/>
      <c r="C71" s="62"/>
      <c r="D71" s="62"/>
      <c r="E71" s="63"/>
      <c r="F71" s="62"/>
      <c r="G71" s="62"/>
      <c r="H71" s="64"/>
      <c r="I71" s="61"/>
      <c r="J71" s="62"/>
      <c r="K71" s="65"/>
      <c r="L71" s="65"/>
      <c r="M71" s="65"/>
      <c r="N71" s="65"/>
      <c r="O71" s="62"/>
      <c r="P71" s="62"/>
      <c r="Q71" s="66"/>
      <c r="R71" s="66"/>
      <c r="S71" s="67"/>
    </row>
    <row r="72" spans="1:19" s="60" customFormat="1" ht="30" customHeight="1">
      <c r="A72" s="61">
        <f t="shared" si="1"/>
        <v>71</v>
      </c>
      <c r="B72" s="82"/>
      <c r="C72" s="62"/>
      <c r="D72" s="62"/>
      <c r="E72" s="63"/>
      <c r="F72" s="62"/>
      <c r="G72" s="62"/>
      <c r="H72" s="64"/>
      <c r="I72" s="61"/>
      <c r="J72" s="62"/>
      <c r="K72" s="65"/>
      <c r="L72" s="65"/>
      <c r="M72" s="65"/>
      <c r="N72" s="65"/>
      <c r="O72" s="62"/>
      <c r="P72" s="62"/>
      <c r="Q72" s="66"/>
      <c r="R72" s="66"/>
      <c r="S72" s="67"/>
    </row>
    <row r="73" spans="1:19" s="60" customFormat="1" ht="30" customHeight="1">
      <c r="A73" s="61">
        <f t="shared" si="1"/>
        <v>72</v>
      </c>
      <c r="B73" s="82"/>
      <c r="C73" s="62"/>
      <c r="D73" s="62"/>
      <c r="E73" s="63"/>
      <c r="F73" s="62"/>
      <c r="G73" s="62"/>
      <c r="H73" s="64"/>
      <c r="I73" s="61"/>
      <c r="J73" s="62"/>
      <c r="K73" s="65"/>
      <c r="L73" s="65"/>
      <c r="M73" s="65"/>
      <c r="N73" s="65"/>
      <c r="O73" s="62"/>
      <c r="P73" s="62"/>
      <c r="Q73" s="66"/>
      <c r="R73" s="66"/>
      <c r="S73" s="67"/>
    </row>
    <row r="74" spans="1:19" s="60" customFormat="1" ht="30" customHeight="1">
      <c r="A74" s="61">
        <f t="shared" si="1"/>
        <v>73</v>
      </c>
      <c r="B74" s="82"/>
      <c r="C74" s="62"/>
      <c r="D74" s="62"/>
      <c r="E74" s="63"/>
      <c r="F74" s="62"/>
      <c r="G74" s="62"/>
      <c r="H74" s="64"/>
      <c r="I74" s="61"/>
      <c r="J74" s="62"/>
      <c r="K74" s="65"/>
      <c r="L74" s="65"/>
      <c r="M74" s="65"/>
      <c r="N74" s="65"/>
      <c r="O74" s="62"/>
      <c r="P74" s="62"/>
      <c r="Q74" s="66"/>
      <c r="R74" s="66"/>
      <c r="S74" s="67"/>
    </row>
    <row r="75" spans="1:19" s="60" customFormat="1" ht="30" customHeight="1">
      <c r="A75" s="61">
        <f t="shared" si="1"/>
        <v>74</v>
      </c>
      <c r="B75" s="82"/>
      <c r="C75" s="62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6"/>
      <c r="R75" s="66"/>
      <c r="S75" s="67"/>
    </row>
    <row r="76" spans="1:19" s="60" customFormat="1" ht="30" customHeight="1">
      <c r="A76" s="61">
        <f t="shared" si="1"/>
        <v>75</v>
      </c>
      <c r="B76" s="82"/>
      <c r="C76" s="62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6"/>
      <c r="R76" s="66"/>
      <c r="S76" s="67"/>
    </row>
  </sheetData>
  <sheetProtection formatCells="0" formatColumns="0" formatRows="0" insertColumns="0" insertRows="0" insertHyperlinks="0" deleteColumns="0" deleteRows="0" sort="0" autoFilter="0" pivotTables="0"/>
  <autoFilter ref="A1:S41" xr:uid="{00000000-0009-0000-0000-000002000000}"/>
  <phoneticPr fontId="1"/>
  <dataValidations count="4">
    <dataValidation type="date" imeMode="disabled" allowBlank="1" showInputMessage="1" showErrorMessage="1" sqref="H2:H76" xr:uid="{B877F8BD-EE6C-44DD-BD56-69F71EC652CE}">
      <formula1>1</formula1>
      <formula2>2958465</formula2>
    </dataValidation>
    <dataValidation imeMode="disabled" allowBlank="1" showInputMessage="1" showErrorMessage="1" sqref="J2:J76 O2:R76" xr:uid="{B4EB58F1-E522-4269-950D-C9B3627BE4F9}"/>
    <dataValidation imeMode="fullKatakana" allowBlank="1" showInputMessage="1" showErrorMessage="1" sqref="F2:F76" xr:uid="{C99D5AC3-3EB9-4484-9AC7-B4367B5C7226}"/>
    <dataValidation type="list" allowBlank="1" showInputMessage="1" showErrorMessage="1" sqref="I2:I76" xr:uid="{08024762-048D-4A08-81C9-F5749B282307}">
      <formula1>"女性,男性"</formula1>
    </dataValidation>
  </dataValidations>
  <pageMargins left="0.7" right="0.7" top="0.75" bottom="0.75" header="0.3" footer="0.3"/>
  <pageSetup paperSize="8"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3985067-CE75-45A0-A061-E46A2AB21B85}">
          <x14:formula1>
            <xm:f>DATA!$B$3</xm:f>
          </x14:formula1>
          <xm:sqref>B2:B76</xm:sqref>
        </x14:dataValidation>
        <x14:dataValidation type="list" allowBlank="1" showInputMessage="1" showErrorMessage="1" xr:uid="{7AF1486E-4D45-4175-94D3-70A3F43618EE}">
          <x14:formula1>
            <xm:f>DATA!$B$18:$B$20</xm:f>
          </x14:formula1>
          <xm:sqref>C2:C76</xm:sqref>
        </x14:dataValidation>
        <x14:dataValidation type="list" allowBlank="1" showInputMessage="1" showErrorMessage="1" xr:uid="{89053841-5F2F-4423-8448-BA8B7F674994}">
          <x14:formula1>
            <xm:f>DATA!$B$23:$B$24</xm:f>
          </x14:formula1>
          <xm:sqref>D2:D76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6AD6-03CE-43C9-A7C1-94357009A462}">
  <sheetPr codeName="Sheet4">
    <tabColor rgb="FFFFCCFF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:D11"/>
      <selection pane="bottomLeft" activeCell="B2" sqref="B2"/>
    </sheetView>
  </sheetViews>
  <sheetFormatPr defaultColWidth="8.83203125" defaultRowHeight="16.5"/>
  <cols>
    <col min="1" max="1" width="5.83203125" style="77" bestFit="1" customWidth="1"/>
    <col min="2" max="2" width="30.58203125" style="83" customWidth="1"/>
    <col min="3" max="4" width="10.58203125" style="77" customWidth="1"/>
    <col min="5" max="5" width="19.58203125" style="78" hidden="1" customWidth="1"/>
    <col min="6" max="7" width="30.58203125" style="77" customWidth="1"/>
    <col min="8" max="8" width="12.58203125" style="79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3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2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6"/>
      <c r="R2" s="66"/>
      <c r="S2" s="67"/>
    </row>
    <row r="3" spans="1:19" s="60" customFormat="1" ht="30" customHeight="1">
      <c r="A3" s="61">
        <f>ROW()-1</f>
        <v>2</v>
      </c>
      <c r="B3" s="82"/>
      <c r="C3" s="62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6"/>
      <c r="R3" s="66"/>
      <c r="S3" s="67"/>
    </row>
    <row r="4" spans="1:19" s="60" customFormat="1" ht="30" customHeight="1">
      <c r="A4" s="61">
        <f>ROW()-1</f>
        <v>3</v>
      </c>
      <c r="B4" s="82"/>
      <c r="C4" s="62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6"/>
      <c r="R4" s="66"/>
      <c r="S4" s="67"/>
    </row>
    <row r="5" spans="1:19" s="60" customFormat="1" ht="30" customHeight="1">
      <c r="A5" s="61">
        <f t="shared" ref="A5:A41" si="0">ROW()-1</f>
        <v>4</v>
      </c>
      <c r="B5" s="82"/>
      <c r="C5" s="62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6"/>
      <c r="R5" s="66"/>
      <c r="S5" s="67"/>
    </row>
    <row r="6" spans="1:19" s="60" customFormat="1" ht="30" customHeight="1">
      <c r="A6" s="61">
        <f t="shared" si="0"/>
        <v>5</v>
      </c>
      <c r="B6" s="82"/>
      <c r="C6" s="62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6"/>
      <c r="R6" s="66"/>
      <c r="S6" s="67"/>
    </row>
    <row r="7" spans="1:19" s="60" customFormat="1" ht="30" customHeight="1">
      <c r="A7" s="61">
        <f t="shared" si="0"/>
        <v>6</v>
      </c>
      <c r="B7" s="82"/>
      <c r="C7" s="62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6"/>
      <c r="R7" s="66"/>
      <c r="S7" s="67"/>
    </row>
    <row r="8" spans="1:19" s="60" customFormat="1" ht="30" customHeight="1">
      <c r="A8" s="61">
        <f t="shared" si="0"/>
        <v>7</v>
      </c>
      <c r="B8" s="82"/>
      <c r="C8" s="62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6"/>
      <c r="R8" s="66"/>
      <c r="S8" s="67"/>
    </row>
    <row r="9" spans="1:19" s="60" customFormat="1" ht="30" customHeight="1">
      <c r="A9" s="61">
        <f t="shared" si="0"/>
        <v>8</v>
      </c>
      <c r="B9" s="82"/>
      <c r="C9" s="62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6"/>
      <c r="R9" s="66"/>
      <c r="S9" s="67"/>
    </row>
    <row r="10" spans="1:19" s="60" customFormat="1" ht="30" customHeight="1">
      <c r="A10" s="61">
        <f t="shared" si="0"/>
        <v>9</v>
      </c>
      <c r="B10" s="82"/>
      <c r="C10" s="62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6"/>
      <c r="R10" s="66"/>
      <c r="S10" s="67"/>
    </row>
    <row r="11" spans="1:19" s="60" customFormat="1" ht="30" customHeight="1">
      <c r="A11" s="61">
        <f t="shared" si="0"/>
        <v>10</v>
      </c>
      <c r="B11" s="82"/>
      <c r="C11" s="62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6"/>
      <c r="R11" s="66"/>
      <c r="S11" s="67"/>
    </row>
    <row r="12" spans="1:19" s="60" customFormat="1" ht="30" customHeight="1">
      <c r="A12" s="61">
        <f t="shared" si="0"/>
        <v>11</v>
      </c>
      <c r="B12" s="82"/>
      <c r="C12" s="62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6"/>
      <c r="R12" s="66"/>
      <c r="S12" s="67"/>
    </row>
    <row r="13" spans="1:19" s="60" customFormat="1" ht="30" customHeight="1">
      <c r="A13" s="61">
        <f t="shared" si="0"/>
        <v>12</v>
      </c>
      <c r="B13" s="82"/>
      <c r="C13" s="62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6"/>
      <c r="R13" s="66"/>
      <c r="S13" s="67"/>
    </row>
    <row r="14" spans="1:19" s="60" customFormat="1" ht="30" customHeight="1">
      <c r="A14" s="61">
        <f t="shared" si="0"/>
        <v>13</v>
      </c>
      <c r="B14" s="82"/>
      <c r="C14" s="62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6"/>
      <c r="R14" s="66"/>
      <c r="S14" s="67"/>
    </row>
    <row r="15" spans="1:19" s="60" customFormat="1" ht="30" customHeight="1">
      <c r="A15" s="61">
        <f t="shared" si="0"/>
        <v>14</v>
      </c>
      <c r="B15" s="82"/>
      <c r="C15" s="62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6"/>
      <c r="R15" s="66"/>
      <c r="S15" s="67"/>
    </row>
    <row r="16" spans="1:19" s="60" customFormat="1" ht="30" customHeight="1">
      <c r="A16" s="61">
        <f t="shared" si="0"/>
        <v>15</v>
      </c>
      <c r="B16" s="82"/>
      <c r="C16" s="62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6"/>
      <c r="R16" s="66"/>
      <c r="S16" s="67"/>
    </row>
    <row r="17" spans="1:19" s="60" customFormat="1" ht="30" customHeight="1">
      <c r="A17" s="61">
        <f t="shared" si="0"/>
        <v>16</v>
      </c>
      <c r="B17" s="82"/>
      <c r="C17" s="62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6"/>
      <c r="R17" s="66"/>
      <c r="S17" s="67"/>
    </row>
    <row r="18" spans="1:19" s="60" customFormat="1" ht="30" customHeight="1">
      <c r="A18" s="61">
        <f t="shared" si="0"/>
        <v>17</v>
      </c>
      <c r="B18" s="82"/>
      <c r="C18" s="62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6"/>
      <c r="R18" s="66"/>
      <c r="S18" s="67"/>
    </row>
    <row r="19" spans="1:19" s="60" customFormat="1" ht="30" customHeight="1">
      <c r="A19" s="61">
        <f t="shared" si="0"/>
        <v>18</v>
      </c>
      <c r="B19" s="82"/>
      <c r="C19" s="62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6"/>
      <c r="R19" s="66"/>
      <c r="S19" s="67"/>
    </row>
    <row r="20" spans="1:19" s="60" customFormat="1" ht="30" customHeight="1">
      <c r="A20" s="61">
        <f t="shared" si="0"/>
        <v>19</v>
      </c>
      <c r="B20" s="82"/>
      <c r="C20" s="62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6"/>
      <c r="R20" s="66"/>
      <c r="S20" s="67"/>
    </row>
    <row r="21" spans="1:19" s="60" customFormat="1" ht="30" customHeight="1">
      <c r="A21" s="61">
        <f t="shared" si="0"/>
        <v>20</v>
      </c>
      <c r="B21" s="82"/>
      <c r="C21" s="62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6"/>
      <c r="R21" s="66"/>
      <c r="S21" s="67"/>
    </row>
    <row r="22" spans="1:19" s="60" customFormat="1" ht="30" customHeight="1">
      <c r="A22" s="61">
        <f t="shared" si="0"/>
        <v>21</v>
      </c>
      <c r="B22" s="82"/>
      <c r="C22" s="62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6"/>
      <c r="R22" s="66"/>
      <c r="S22" s="67"/>
    </row>
    <row r="23" spans="1:19" s="60" customFormat="1" ht="30" customHeight="1">
      <c r="A23" s="61">
        <f t="shared" si="0"/>
        <v>22</v>
      </c>
      <c r="B23" s="82"/>
      <c r="C23" s="62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6"/>
      <c r="R23" s="66"/>
      <c r="S23" s="67"/>
    </row>
    <row r="24" spans="1:19" s="60" customFormat="1" ht="30" customHeight="1">
      <c r="A24" s="61">
        <f t="shared" si="0"/>
        <v>23</v>
      </c>
      <c r="B24" s="82"/>
      <c r="C24" s="62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6"/>
      <c r="R24" s="66"/>
      <c r="S24" s="67"/>
    </row>
    <row r="25" spans="1:19" s="60" customFormat="1" ht="30" customHeight="1">
      <c r="A25" s="61">
        <f t="shared" si="0"/>
        <v>24</v>
      </c>
      <c r="B25" s="82"/>
      <c r="C25" s="62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6"/>
      <c r="R25" s="66"/>
      <c r="S25" s="67"/>
    </row>
    <row r="26" spans="1:19" s="60" customFormat="1" ht="30" customHeight="1">
      <c r="A26" s="61">
        <f t="shared" si="0"/>
        <v>25</v>
      </c>
      <c r="B26" s="82"/>
      <c r="C26" s="62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6"/>
      <c r="R26" s="66"/>
      <c r="S26" s="67"/>
    </row>
    <row r="27" spans="1:19" s="60" customFormat="1" ht="30" customHeight="1">
      <c r="A27" s="61">
        <f t="shared" si="0"/>
        <v>26</v>
      </c>
      <c r="B27" s="82"/>
      <c r="C27" s="62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6"/>
      <c r="R27" s="66"/>
      <c r="S27" s="67"/>
    </row>
    <row r="28" spans="1:19" s="60" customFormat="1" ht="30" customHeight="1">
      <c r="A28" s="61">
        <f t="shared" si="0"/>
        <v>27</v>
      </c>
      <c r="B28" s="82"/>
      <c r="C28" s="62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6"/>
      <c r="R28" s="66"/>
      <c r="S28" s="67"/>
    </row>
    <row r="29" spans="1:19" s="60" customFormat="1" ht="30" customHeight="1">
      <c r="A29" s="61">
        <f t="shared" si="0"/>
        <v>28</v>
      </c>
      <c r="B29" s="82"/>
      <c r="C29" s="62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6"/>
      <c r="R29" s="66"/>
      <c r="S29" s="67"/>
    </row>
    <row r="30" spans="1:19" s="60" customFormat="1" ht="30" customHeight="1">
      <c r="A30" s="61">
        <f t="shared" si="0"/>
        <v>29</v>
      </c>
      <c r="B30" s="82"/>
      <c r="C30" s="62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6"/>
      <c r="R30" s="66"/>
      <c r="S30" s="67"/>
    </row>
    <row r="31" spans="1:19" s="60" customFormat="1" ht="30" customHeight="1">
      <c r="A31" s="61">
        <f t="shared" si="0"/>
        <v>30</v>
      </c>
      <c r="B31" s="82"/>
      <c r="C31" s="62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6"/>
      <c r="R31" s="66"/>
      <c r="S31" s="67"/>
    </row>
    <row r="32" spans="1:19" s="60" customFormat="1" ht="30" customHeight="1">
      <c r="A32" s="61">
        <f t="shared" si="0"/>
        <v>31</v>
      </c>
      <c r="B32" s="82"/>
      <c r="C32" s="62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6"/>
      <c r="R32" s="66"/>
      <c r="S32" s="67"/>
    </row>
    <row r="33" spans="1:19" s="60" customFormat="1" ht="30" customHeight="1">
      <c r="A33" s="61">
        <f t="shared" si="0"/>
        <v>32</v>
      </c>
      <c r="B33" s="82"/>
      <c r="C33" s="62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6"/>
      <c r="R33" s="66"/>
      <c r="S33" s="67"/>
    </row>
    <row r="34" spans="1:19" s="60" customFormat="1" ht="30" customHeight="1">
      <c r="A34" s="61">
        <f t="shared" si="0"/>
        <v>33</v>
      </c>
      <c r="B34" s="82"/>
      <c r="C34" s="62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6"/>
      <c r="R34" s="66"/>
      <c r="S34" s="67"/>
    </row>
    <row r="35" spans="1:19" s="60" customFormat="1" ht="30" customHeight="1">
      <c r="A35" s="61">
        <f t="shared" si="0"/>
        <v>34</v>
      </c>
      <c r="B35" s="82"/>
      <c r="C35" s="62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6"/>
      <c r="R35" s="66"/>
      <c r="S35" s="67"/>
    </row>
    <row r="36" spans="1:19" s="60" customFormat="1" ht="30" customHeight="1">
      <c r="A36" s="61">
        <f t="shared" si="0"/>
        <v>35</v>
      </c>
      <c r="B36" s="82"/>
      <c r="C36" s="62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6"/>
      <c r="R36" s="66"/>
      <c r="S36" s="67"/>
    </row>
    <row r="37" spans="1:19" s="60" customFormat="1" ht="30" customHeight="1">
      <c r="A37" s="61">
        <f t="shared" si="0"/>
        <v>36</v>
      </c>
      <c r="B37" s="82"/>
      <c r="C37" s="62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6"/>
      <c r="R37" s="66"/>
      <c r="S37" s="67"/>
    </row>
    <row r="38" spans="1:19" s="60" customFormat="1" ht="30" customHeight="1">
      <c r="A38" s="61">
        <f t="shared" si="0"/>
        <v>37</v>
      </c>
      <c r="B38" s="82"/>
      <c r="C38" s="62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6"/>
      <c r="R38" s="66"/>
      <c r="S38" s="67"/>
    </row>
    <row r="39" spans="1:19" s="60" customFormat="1" ht="30" customHeight="1">
      <c r="A39" s="61">
        <f t="shared" si="0"/>
        <v>38</v>
      </c>
      <c r="B39" s="82"/>
      <c r="C39" s="62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6"/>
      <c r="R39" s="66"/>
      <c r="S39" s="67"/>
    </row>
    <row r="40" spans="1:19" s="60" customFormat="1" ht="30" customHeight="1">
      <c r="A40" s="61">
        <f t="shared" si="0"/>
        <v>39</v>
      </c>
      <c r="B40" s="82"/>
      <c r="C40" s="62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6"/>
      <c r="R40" s="66"/>
      <c r="S40" s="67"/>
    </row>
    <row r="41" spans="1:19" s="60" customFormat="1" ht="30" customHeight="1">
      <c r="A41" s="61">
        <f t="shared" si="0"/>
        <v>40</v>
      </c>
      <c r="B41" s="82"/>
      <c r="C41" s="62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6"/>
      <c r="R41" s="66"/>
      <c r="S41" s="67"/>
    </row>
    <row r="42" spans="1:19" s="60" customFormat="1" ht="30" customHeight="1">
      <c r="A42" s="61">
        <f>ROW()-1</f>
        <v>41</v>
      </c>
      <c r="B42" s="82"/>
      <c r="C42" s="62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6"/>
      <c r="R42" s="66"/>
      <c r="S42" s="67"/>
    </row>
    <row r="43" spans="1:19" s="60" customFormat="1" ht="30" customHeight="1">
      <c r="A43" s="61">
        <f>ROW()-1</f>
        <v>42</v>
      </c>
      <c r="B43" s="82"/>
      <c r="C43" s="62"/>
      <c r="D43" s="62"/>
      <c r="E43" s="63"/>
      <c r="F43" s="68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6"/>
      <c r="R43" s="66"/>
      <c r="S43" s="67"/>
    </row>
    <row r="44" spans="1:19" s="60" customFormat="1" ht="30" customHeight="1">
      <c r="A44" s="61">
        <f>ROW()-1</f>
        <v>43</v>
      </c>
      <c r="B44" s="82"/>
      <c r="C44" s="62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6"/>
      <c r="R44" s="66"/>
      <c r="S44" s="67"/>
    </row>
    <row r="45" spans="1:19" s="60" customFormat="1" ht="30" customHeight="1">
      <c r="A45" s="61">
        <f t="shared" ref="A45:A76" si="1">ROW()-1</f>
        <v>44</v>
      </c>
      <c r="B45" s="82"/>
      <c r="C45" s="62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6"/>
      <c r="R45" s="66"/>
      <c r="S45" s="67"/>
    </row>
    <row r="46" spans="1:19" s="60" customFormat="1" ht="30" customHeight="1">
      <c r="A46" s="61">
        <f t="shared" si="1"/>
        <v>45</v>
      </c>
      <c r="B46" s="82"/>
      <c r="C46" s="62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6"/>
      <c r="R46" s="66"/>
      <c r="S46" s="67"/>
    </row>
    <row r="47" spans="1:19" s="60" customFormat="1" ht="30" customHeight="1">
      <c r="A47" s="61">
        <f t="shared" si="1"/>
        <v>46</v>
      </c>
      <c r="B47" s="82"/>
      <c r="C47" s="62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6"/>
      <c r="R47" s="66"/>
      <c r="S47" s="67"/>
    </row>
    <row r="48" spans="1:19" s="60" customFormat="1" ht="30" customHeight="1">
      <c r="A48" s="61">
        <f t="shared" si="1"/>
        <v>47</v>
      </c>
      <c r="B48" s="82"/>
      <c r="C48" s="62"/>
      <c r="D48" s="62"/>
      <c r="E48" s="63"/>
      <c r="F48" s="64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6"/>
      <c r="R48" s="66"/>
      <c r="S48" s="67"/>
    </row>
    <row r="49" spans="1:19" s="60" customFormat="1" ht="30" customHeight="1">
      <c r="A49" s="61">
        <f t="shared" si="1"/>
        <v>48</v>
      </c>
      <c r="B49" s="82"/>
      <c r="C49" s="62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6"/>
      <c r="R49" s="66"/>
      <c r="S49" s="67"/>
    </row>
    <row r="50" spans="1:19" s="60" customFormat="1" ht="30" customHeight="1">
      <c r="A50" s="61">
        <f t="shared" si="1"/>
        <v>49</v>
      </c>
      <c r="B50" s="82"/>
      <c r="C50" s="62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6"/>
      <c r="R50" s="66"/>
      <c r="S50" s="67"/>
    </row>
    <row r="51" spans="1:19" s="60" customFormat="1" ht="30" customHeight="1">
      <c r="A51" s="61">
        <f t="shared" si="1"/>
        <v>50</v>
      </c>
      <c r="B51" s="82"/>
      <c r="C51" s="62"/>
      <c r="D51" s="62"/>
      <c r="E51" s="63"/>
      <c r="F51" s="64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6"/>
      <c r="R51" s="66"/>
      <c r="S51" s="67"/>
    </row>
    <row r="52" spans="1:19" s="60" customFormat="1" ht="30" customHeight="1">
      <c r="A52" s="61">
        <f t="shared" si="1"/>
        <v>51</v>
      </c>
      <c r="B52" s="82"/>
      <c r="C52" s="62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6"/>
      <c r="R52" s="66"/>
      <c r="S52" s="67"/>
    </row>
    <row r="53" spans="1:19" s="60" customFormat="1" ht="30" customHeight="1">
      <c r="A53" s="61">
        <f t="shared" si="1"/>
        <v>52</v>
      </c>
      <c r="B53" s="82"/>
      <c r="C53" s="62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6"/>
      <c r="R53" s="66"/>
      <c r="S53" s="67"/>
    </row>
    <row r="54" spans="1:19" s="60" customFormat="1" ht="30" customHeight="1">
      <c r="A54" s="61">
        <f t="shared" si="1"/>
        <v>53</v>
      </c>
      <c r="B54" s="82"/>
      <c r="C54" s="62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6"/>
      <c r="R54" s="66"/>
      <c r="S54" s="67"/>
    </row>
    <row r="55" spans="1:19" s="60" customFormat="1" ht="30" customHeight="1">
      <c r="A55" s="61">
        <f t="shared" si="1"/>
        <v>54</v>
      </c>
      <c r="B55" s="82"/>
      <c r="C55" s="62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6"/>
      <c r="R55" s="66"/>
      <c r="S55" s="67"/>
    </row>
    <row r="56" spans="1:19" s="60" customFormat="1" ht="30" customHeight="1">
      <c r="A56" s="61">
        <f t="shared" si="1"/>
        <v>55</v>
      </c>
      <c r="B56" s="82"/>
      <c r="C56" s="62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6"/>
      <c r="R56" s="66"/>
      <c r="S56" s="67"/>
    </row>
    <row r="57" spans="1:19" s="60" customFormat="1" ht="30" customHeight="1">
      <c r="A57" s="61">
        <f t="shared" si="1"/>
        <v>56</v>
      </c>
      <c r="B57" s="82"/>
      <c r="C57" s="62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6"/>
      <c r="R57" s="66"/>
      <c r="S57" s="67"/>
    </row>
    <row r="58" spans="1:19" s="60" customFormat="1" ht="30" customHeight="1">
      <c r="A58" s="61">
        <f t="shared" si="1"/>
        <v>57</v>
      </c>
      <c r="B58" s="82"/>
      <c r="C58" s="62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6"/>
      <c r="R58" s="66"/>
      <c r="S58" s="67"/>
    </row>
    <row r="59" spans="1:19" s="60" customFormat="1" ht="30" customHeight="1">
      <c r="A59" s="61">
        <f t="shared" si="1"/>
        <v>58</v>
      </c>
      <c r="B59" s="82"/>
      <c r="C59" s="62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6"/>
      <c r="R59" s="66"/>
      <c r="S59" s="67"/>
    </row>
    <row r="60" spans="1:19" s="60" customFormat="1" ht="30" customHeight="1">
      <c r="A60" s="61">
        <f t="shared" si="1"/>
        <v>59</v>
      </c>
      <c r="B60" s="82"/>
      <c r="C60" s="62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6"/>
      <c r="R60" s="66"/>
      <c r="S60" s="67"/>
    </row>
    <row r="61" spans="1:19" s="60" customFormat="1" ht="30" customHeight="1">
      <c r="A61" s="61">
        <f t="shared" si="1"/>
        <v>60</v>
      </c>
      <c r="B61" s="82"/>
      <c r="C61" s="62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6"/>
      <c r="R61" s="66"/>
      <c r="S61" s="67"/>
    </row>
    <row r="62" spans="1:19" s="60" customFormat="1" ht="30" customHeight="1">
      <c r="A62" s="61">
        <f t="shared" si="1"/>
        <v>61</v>
      </c>
      <c r="B62" s="82"/>
      <c r="C62" s="62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6"/>
      <c r="R62" s="66"/>
      <c r="S62" s="67"/>
    </row>
    <row r="63" spans="1:19" s="60" customFormat="1" ht="30" customHeight="1">
      <c r="A63" s="61">
        <f t="shared" si="1"/>
        <v>62</v>
      </c>
      <c r="B63" s="82"/>
      <c r="C63" s="62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6"/>
      <c r="R63" s="66"/>
      <c r="S63" s="67"/>
    </row>
    <row r="64" spans="1:19" s="60" customFormat="1" ht="30" customHeight="1">
      <c r="A64" s="61">
        <f t="shared" si="1"/>
        <v>63</v>
      </c>
      <c r="B64" s="82"/>
      <c r="C64" s="62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6"/>
      <c r="R64" s="66"/>
      <c r="S64" s="67"/>
    </row>
    <row r="65" spans="1:19" s="60" customFormat="1" ht="30" customHeight="1">
      <c r="A65" s="61">
        <f t="shared" si="1"/>
        <v>64</v>
      </c>
      <c r="B65" s="82"/>
      <c r="C65" s="62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6"/>
      <c r="R65" s="66"/>
      <c r="S65" s="67"/>
    </row>
    <row r="66" spans="1:19" s="60" customFormat="1" ht="30" customHeight="1">
      <c r="A66" s="61">
        <f t="shared" si="1"/>
        <v>65</v>
      </c>
      <c r="B66" s="82"/>
      <c r="C66" s="62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6"/>
      <c r="R66" s="66"/>
      <c r="S66" s="67"/>
    </row>
    <row r="67" spans="1:19" s="60" customFormat="1" ht="30" customHeight="1">
      <c r="A67" s="61">
        <f t="shared" si="1"/>
        <v>66</v>
      </c>
      <c r="B67" s="82"/>
      <c r="C67" s="62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6"/>
      <c r="R67" s="66"/>
      <c r="S67" s="67"/>
    </row>
    <row r="68" spans="1:19" s="60" customFormat="1" ht="30" customHeight="1">
      <c r="A68" s="61">
        <f t="shared" si="1"/>
        <v>67</v>
      </c>
      <c r="B68" s="82"/>
      <c r="C68" s="62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6"/>
      <c r="R68" s="66"/>
      <c r="S68" s="67"/>
    </row>
    <row r="69" spans="1:19" s="60" customFormat="1" ht="30" customHeight="1">
      <c r="A69" s="61">
        <f t="shared" si="1"/>
        <v>68</v>
      </c>
      <c r="B69" s="82"/>
      <c r="C69" s="62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6"/>
      <c r="R69" s="66"/>
      <c r="S69" s="67"/>
    </row>
    <row r="70" spans="1:19" s="60" customFormat="1" ht="30" customHeight="1">
      <c r="A70" s="61">
        <f t="shared" si="1"/>
        <v>69</v>
      </c>
      <c r="B70" s="82"/>
      <c r="C70" s="62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6"/>
      <c r="R70" s="66"/>
      <c r="S70" s="67"/>
    </row>
    <row r="71" spans="1:19" s="60" customFormat="1" ht="30" customHeight="1">
      <c r="A71" s="61">
        <f t="shared" si="1"/>
        <v>70</v>
      </c>
      <c r="B71" s="82"/>
      <c r="C71" s="62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6"/>
      <c r="R71" s="66"/>
      <c r="S71" s="67"/>
    </row>
    <row r="72" spans="1:19" s="60" customFormat="1" ht="30" customHeight="1">
      <c r="A72" s="61">
        <f t="shared" si="1"/>
        <v>71</v>
      </c>
      <c r="B72" s="82"/>
      <c r="C72" s="62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6"/>
      <c r="R72" s="66"/>
      <c r="S72" s="67"/>
    </row>
    <row r="73" spans="1:19" s="60" customFormat="1" ht="30" customHeight="1">
      <c r="A73" s="61">
        <f t="shared" si="1"/>
        <v>72</v>
      </c>
      <c r="B73" s="82"/>
      <c r="C73" s="62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6"/>
      <c r="R73" s="66"/>
      <c r="S73" s="67"/>
    </row>
    <row r="74" spans="1:19" s="60" customFormat="1" ht="30" customHeight="1">
      <c r="A74" s="61">
        <f t="shared" si="1"/>
        <v>73</v>
      </c>
      <c r="B74" s="82"/>
      <c r="C74" s="62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6"/>
      <c r="R74" s="66"/>
      <c r="S74" s="67"/>
    </row>
    <row r="75" spans="1:19" s="60" customFormat="1" ht="30" customHeight="1">
      <c r="A75" s="61">
        <f t="shared" si="1"/>
        <v>74</v>
      </c>
      <c r="B75" s="82"/>
      <c r="C75" s="62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6"/>
      <c r="R75" s="66"/>
      <c r="S75" s="67"/>
    </row>
    <row r="76" spans="1:19" s="60" customFormat="1" ht="30" customHeight="1">
      <c r="A76" s="61">
        <f t="shared" si="1"/>
        <v>75</v>
      </c>
      <c r="B76" s="82"/>
      <c r="C76" s="62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6"/>
      <c r="R76" s="66"/>
      <c r="S76" s="67"/>
    </row>
  </sheetData>
  <sheetProtection formatCells="0" formatColumns="0" formatRows="0" insertColumns="0" insertRows="0" insertHyperlinks="0" deleteColumns="0" deleteRows="0" sort="0" autoFilter="0" pivotTables="0"/>
  <autoFilter ref="A1:S41" xr:uid="{00000000-0009-0000-0000-000003000000}"/>
  <phoneticPr fontId="1"/>
  <dataValidations count="4">
    <dataValidation type="list" allowBlank="1" showInputMessage="1" showErrorMessage="1" sqref="I2:I76" xr:uid="{C6ADD80B-0863-4D30-A39D-763FECDAD132}">
      <formula1>"女性,男性"</formula1>
    </dataValidation>
    <dataValidation imeMode="fullKatakana" allowBlank="1" showInputMessage="1" showErrorMessage="1" sqref="F2:F76" xr:uid="{EF68209C-B813-4EEB-BA39-1381241C493E}"/>
    <dataValidation imeMode="disabled" allowBlank="1" showInputMessage="1" showErrorMessage="1" sqref="O2:R76 J2:J76" xr:uid="{23B39C9E-8225-4200-8D3D-244374190C68}"/>
    <dataValidation type="date" imeMode="disabled" allowBlank="1" showInputMessage="1" showErrorMessage="1" sqref="H2:H76" xr:uid="{FCFA5DEE-0FCF-486E-B3DC-CA1390D6A7E1}">
      <formula1>1</formula1>
      <formula2>2958465</formula2>
    </dataValidation>
  </dataValidations>
  <pageMargins left="0.7" right="0.7" top="0.75" bottom="0.75" header="0.3" footer="0.3"/>
  <pageSetup paperSize="8"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F5B0EF5-6F72-4106-830D-927E70A3BAF4}">
          <x14:formula1>
            <xm:f>DATA!$B$23:$B$24</xm:f>
          </x14:formula1>
          <xm:sqref>D2:D76</xm:sqref>
        </x14:dataValidation>
        <x14:dataValidation type="list" allowBlank="1" showInputMessage="1" showErrorMessage="1" xr:uid="{40142F3F-12DD-439A-94E9-124D655DAC7D}">
          <x14:formula1>
            <xm:f>DATA!$B$18:$B$20</xm:f>
          </x14:formula1>
          <xm:sqref>C2:C76</xm:sqref>
        </x14:dataValidation>
        <x14:dataValidation type="list" allowBlank="1" showInputMessage="1" showErrorMessage="1" xr:uid="{81B0F72F-C12E-4ADE-B52B-CF888BE28BAB}">
          <x14:formula1>
            <xm:f>DATA!$B$4</xm:f>
          </x14:formula1>
          <xm:sqref>B2:B76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E683-CC46-407E-9DD4-FD2E40DF7ABC}">
  <sheetPr codeName="Sheet5">
    <tabColor rgb="FFFFC000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:D11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3" width="10.58203125" style="77" hidden="1" customWidth="1"/>
    <col min="4" max="4" width="10.58203125" style="77" customWidth="1"/>
    <col min="5" max="5" width="19.58203125" style="77" hidden="1" customWidth="1"/>
    <col min="6" max="7" width="30.58203125" style="77" customWidth="1"/>
    <col min="8" max="8" width="12.58203125" style="79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9"/>
      <c r="D2" s="62"/>
      <c r="E2" s="63"/>
      <c r="F2" s="100"/>
      <c r="G2" s="100"/>
      <c r="H2" s="101"/>
      <c r="I2" s="61"/>
      <c r="J2" s="102"/>
      <c r="K2" s="65"/>
      <c r="L2" s="65"/>
      <c r="M2" s="103"/>
      <c r="N2" s="65"/>
      <c r="O2" s="104"/>
      <c r="P2" s="105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9"/>
      <c r="D3" s="62"/>
      <c r="E3" s="63"/>
      <c r="F3" s="106"/>
      <c r="G3" s="106"/>
      <c r="H3" s="107"/>
      <c r="I3" s="61"/>
      <c r="J3" s="108"/>
      <c r="K3" s="65"/>
      <c r="L3" s="65"/>
      <c r="M3" s="109"/>
      <c r="N3" s="65"/>
      <c r="O3" s="104"/>
      <c r="P3" s="105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9"/>
      <c r="D4" s="62"/>
      <c r="E4" s="63"/>
      <c r="F4" s="106"/>
      <c r="G4" s="106"/>
      <c r="H4" s="107"/>
      <c r="I4" s="61"/>
      <c r="J4" s="108"/>
      <c r="K4" s="65"/>
      <c r="L4" s="65"/>
      <c r="M4" s="109"/>
      <c r="N4" s="65"/>
      <c r="O4" s="104"/>
      <c r="P4" s="105"/>
      <c r="Q4" s="62"/>
      <c r="R4" s="70"/>
      <c r="S4" s="67"/>
    </row>
    <row r="5" spans="1:19" s="60" customFormat="1" ht="30" customHeight="1">
      <c r="A5" s="61">
        <f t="shared" ref="A5:A41" si="0">ROW()-1</f>
        <v>4</v>
      </c>
      <c r="B5" s="82"/>
      <c r="C5" s="69"/>
      <c r="D5" s="62"/>
      <c r="E5" s="63"/>
      <c r="F5" s="106"/>
      <c r="G5" s="110"/>
      <c r="H5" s="107"/>
      <c r="I5" s="61"/>
      <c r="J5" s="108"/>
      <c r="K5" s="65"/>
      <c r="L5" s="65"/>
      <c r="M5" s="109"/>
      <c r="N5" s="65"/>
      <c r="O5" s="104"/>
      <c r="P5" s="105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9"/>
      <c r="D6" s="62"/>
      <c r="E6" s="63"/>
      <c r="F6" s="106"/>
      <c r="G6" s="106"/>
      <c r="H6" s="107"/>
      <c r="I6" s="61"/>
      <c r="J6" s="108"/>
      <c r="K6" s="65"/>
      <c r="L6" s="65"/>
      <c r="M6" s="109"/>
      <c r="N6" s="65"/>
      <c r="O6" s="104"/>
      <c r="P6" s="105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9"/>
      <c r="D7" s="62"/>
      <c r="E7" s="63"/>
      <c r="F7" s="106"/>
      <c r="G7" s="106"/>
      <c r="H7" s="107"/>
      <c r="I7" s="61"/>
      <c r="J7" s="108"/>
      <c r="K7" s="65"/>
      <c r="L7" s="65"/>
      <c r="M7" s="109"/>
      <c r="N7" s="65"/>
      <c r="O7" s="104"/>
      <c r="P7" s="105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9"/>
      <c r="D8" s="62"/>
      <c r="E8" s="63"/>
      <c r="F8" s="64"/>
      <c r="G8" s="111"/>
      <c r="H8" s="64"/>
      <c r="I8" s="61"/>
      <c r="J8" s="62"/>
      <c r="K8" s="65"/>
      <c r="L8" s="65"/>
      <c r="M8" s="112"/>
      <c r="N8" s="65"/>
      <c r="O8" s="104"/>
      <c r="P8" s="105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9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9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9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9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9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9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9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9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9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9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9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9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9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9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9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9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9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9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9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9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9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9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9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9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9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9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9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9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9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9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9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9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 t="shared" si="0"/>
        <v>40</v>
      </c>
      <c r="B41" s="82"/>
      <c r="C41" s="69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>ROW()-1</f>
        <v>41</v>
      </c>
      <c r="B42" s="82"/>
      <c r="C42" s="69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>ROW()-1</f>
        <v>42</v>
      </c>
      <c r="B43" s="82"/>
      <c r="C43" s="69"/>
      <c r="D43" s="62"/>
      <c r="E43" s="63"/>
      <c r="F43" s="68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>ROW()-1</f>
        <v>43</v>
      </c>
      <c r="B44" s="82"/>
      <c r="C44" s="69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ref="A45:A76" si="1">ROW()-1</f>
        <v>44</v>
      </c>
      <c r="B45" s="82"/>
      <c r="C45" s="69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1"/>
        <v>45</v>
      </c>
      <c r="B46" s="82"/>
      <c r="C46" s="69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1"/>
        <v>46</v>
      </c>
      <c r="B47" s="82"/>
      <c r="C47" s="69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1"/>
        <v>47</v>
      </c>
      <c r="B48" s="82"/>
      <c r="C48" s="69"/>
      <c r="D48" s="62"/>
      <c r="E48" s="63"/>
      <c r="F48" s="64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1"/>
        <v>48</v>
      </c>
      <c r="B49" s="82"/>
      <c r="C49" s="69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1"/>
        <v>49</v>
      </c>
      <c r="B50" s="82"/>
      <c r="C50" s="69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1"/>
        <v>50</v>
      </c>
      <c r="B51" s="82"/>
      <c r="C51" s="69"/>
      <c r="D51" s="62"/>
      <c r="E51" s="63"/>
      <c r="F51" s="64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1"/>
        <v>51</v>
      </c>
      <c r="B52" s="82"/>
      <c r="C52" s="69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1"/>
        <v>52</v>
      </c>
      <c r="B53" s="82"/>
      <c r="C53" s="69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1"/>
        <v>53</v>
      </c>
      <c r="B54" s="82"/>
      <c r="C54" s="69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1"/>
        <v>54</v>
      </c>
      <c r="B55" s="82"/>
      <c r="C55" s="69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1"/>
        <v>55</v>
      </c>
      <c r="B56" s="82"/>
      <c r="C56" s="69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1"/>
        <v>56</v>
      </c>
      <c r="B57" s="82"/>
      <c r="C57" s="69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1"/>
        <v>57</v>
      </c>
      <c r="B58" s="82"/>
      <c r="C58" s="69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1"/>
        <v>58</v>
      </c>
      <c r="B59" s="82"/>
      <c r="C59" s="69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1"/>
        <v>59</v>
      </c>
      <c r="B60" s="82"/>
      <c r="C60" s="69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1"/>
        <v>60</v>
      </c>
      <c r="B61" s="82"/>
      <c r="C61" s="69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1"/>
        <v>61</v>
      </c>
      <c r="B62" s="82"/>
      <c r="C62" s="69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1"/>
        <v>62</v>
      </c>
      <c r="B63" s="82"/>
      <c r="C63" s="69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1"/>
        <v>63</v>
      </c>
      <c r="B64" s="82"/>
      <c r="C64" s="69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1"/>
        <v>64</v>
      </c>
      <c r="B65" s="82"/>
      <c r="C65" s="69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1"/>
        <v>65</v>
      </c>
      <c r="B66" s="82"/>
      <c r="C66" s="69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1"/>
        <v>66</v>
      </c>
      <c r="B67" s="82"/>
      <c r="C67" s="69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1"/>
        <v>67</v>
      </c>
      <c r="B68" s="82"/>
      <c r="C68" s="69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si="1"/>
        <v>68</v>
      </c>
      <c r="B69" s="82"/>
      <c r="C69" s="69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9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9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9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9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9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9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9"/>
      <c r="D76" s="62"/>
      <c r="E76" s="62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1" xr:uid="{00000000-0009-0000-0000-000004000000}"/>
  <phoneticPr fontId="1"/>
  <dataValidations count="5">
    <dataValidation imeMode="off" allowBlank="1" showInputMessage="1" showErrorMessage="1" sqref="Q77:R77" xr:uid="{93B69E0C-46B9-4132-87B0-783A3B356BF0}"/>
    <dataValidation type="date" imeMode="disabled" allowBlank="1" showInputMessage="1" showErrorMessage="1" sqref="H2:H76" xr:uid="{E2CB490D-8ADE-4945-9837-2CD3E1ABED4E}">
      <formula1>1</formula1>
      <formula2>2958465</formula2>
    </dataValidation>
    <dataValidation imeMode="fullKatakana" allowBlank="1" showInputMessage="1" showErrorMessage="1" sqref="F2:F76" xr:uid="{23BDACAB-1AF5-473A-8511-00B8D593DDC9}"/>
    <dataValidation imeMode="disabled" allowBlank="1" showInputMessage="1" showErrorMessage="1" sqref="J2:J76 O2:R76" xr:uid="{8AC80DCA-81DE-44CD-92AF-ED6382EB10C3}"/>
    <dataValidation type="list" allowBlank="1" showInputMessage="1" showErrorMessage="1" sqref="I2:I76" xr:uid="{B3A67EF7-D8AB-4EA9-A2A5-EF2ADBBAF446}">
      <formula1>"女性,男性"</formula1>
    </dataValidation>
  </dataValidations>
  <pageMargins left="0.7" right="0.7" top="0.75" bottom="0.75" header="0.3" footer="0.3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DA461E6-B1AE-49CE-BBFD-C0A4BFA142EA}">
          <x14:formula1>
            <xm:f>DATA!$B$5</xm:f>
          </x14:formula1>
          <xm:sqref>B2:B76</xm:sqref>
        </x14:dataValidation>
        <x14:dataValidation type="list" allowBlank="1" showInputMessage="1" showErrorMessage="1" xr:uid="{358E8C24-4D72-409C-8447-1E9B46E44D24}">
          <x14:formula1>
            <xm:f>DATA!$B$23:$B$24</xm:f>
          </x14:formula1>
          <xm:sqref>D2:D76 E76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6392-BBF4-4B5E-A3DA-36A05C37BB76}">
  <sheetPr codeName="Sheet6">
    <tabColor rgb="FFFFC000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:D11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3" width="10.58203125" style="77" hidden="1" customWidth="1"/>
    <col min="4" max="4" width="10.58203125" style="77" customWidth="1"/>
    <col min="5" max="5" width="19.58203125" style="77" hidden="1" customWidth="1"/>
    <col min="6" max="7" width="30.58203125" style="77" customWidth="1"/>
    <col min="8" max="8" width="12.58203125" style="79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9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9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9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2"/>
      <c r="R4" s="70"/>
      <c r="S4" s="67"/>
    </row>
    <row r="5" spans="1:19" s="60" customFormat="1" ht="30" customHeight="1">
      <c r="A5" s="61">
        <f t="shared" ref="A5:A68" si="0">ROW()-1</f>
        <v>4</v>
      </c>
      <c r="B5" s="82"/>
      <c r="C5" s="69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9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9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9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9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9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9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9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9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9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9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9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9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9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9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9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9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9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9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9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9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9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9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9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9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9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9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9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9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9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9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9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9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9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9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9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 t="shared" si="0"/>
        <v>40</v>
      </c>
      <c r="B41" s="82"/>
      <c r="C41" s="69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 t="shared" si="0"/>
        <v>41</v>
      </c>
      <c r="B42" s="82"/>
      <c r="C42" s="69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 t="shared" si="0"/>
        <v>42</v>
      </c>
      <c r="B43" s="82"/>
      <c r="C43" s="69"/>
      <c r="D43" s="62"/>
      <c r="E43" s="63"/>
      <c r="F43" s="62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 t="shared" si="0"/>
        <v>43</v>
      </c>
      <c r="B44" s="82"/>
      <c r="C44" s="69"/>
      <c r="D44" s="62"/>
      <c r="E44" s="63"/>
      <c r="F44" s="64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si="0"/>
        <v>44</v>
      </c>
      <c r="B45" s="82"/>
      <c r="C45" s="69"/>
      <c r="D45" s="62"/>
      <c r="E45" s="63"/>
      <c r="F45" s="64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0"/>
        <v>45</v>
      </c>
      <c r="B46" s="82"/>
      <c r="C46" s="69"/>
      <c r="D46" s="62"/>
      <c r="E46" s="63"/>
      <c r="F46" s="64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0"/>
        <v>46</v>
      </c>
      <c r="B47" s="82"/>
      <c r="C47" s="69"/>
      <c r="D47" s="62"/>
      <c r="E47" s="63"/>
      <c r="F47" s="64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0"/>
        <v>47</v>
      </c>
      <c r="B48" s="82"/>
      <c r="C48" s="69"/>
      <c r="D48" s="62"/>
      <c r="E48" s="63"/>
      <c r="F48" s="62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0"/>
        <v>48</v>
      </c>
      <c r="B49" s="82"/>
      <c r="C49" s="69"/>
      <c r="D49" s="62"/>
      <c r="E49" s="63"/>
      <c r="F49" s="62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0"/>
        <v>49</v>
      </c>
      <c r="B50" s="82"/>
      <c r="C50" s="69"/>
      <c r="D50" s="62"/>
      <c r="E50" s="63"/>
      <c r="F50" s="62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0"/>
        <v>50</v>
      </c>
      <c r="B51" s="82"/>
      <c r="C51" s="69"/>
      <c r="D51" s="62"/>
      <c r="E51" s="63"/>
      <c r="F51" s="62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0"/>
        <v>51</v>
      </c>
      <c r="B52" s="82"/>
      <c r="C52" s="69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0"/>
        <v>52</v>
      </c>
      <c r="B53" s="82"/>
      <c r="C53" s="69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0"/>
        <v>53</v>
      </c>
      <c r="B54" s="82"/>
      <c r="C54" s="69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0"/>
        <v>54</v>
      </c>
      <c r="B55" s="82"/>
      <c r="C55" s="69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0"/>
        <v>55</v>
      </c>
      <c r="B56" s="82"/>
      <c r="C56" s="69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0"/>
        <v>56</v>
      </c>
      <c r="B57" s="82"/>
      <c r="C57" s="69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0"/>
        <v>57</v>
      </c>
      <c r="B58" s="82"/>
      <c r="C58" s="69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0"/>
        <v>58</v>
      </c>
      <c r="B59" s="82"/>
      <c r="C59" s="69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0"/>
        <v>59</v>
      </c>
      <c r="B60" s="82"/>
      <c r="C60" s="69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0"/>
        <v>60</v>
      </c>
      <c r="B61" s="82"/>
      <c r="C61" s="69"/>
      <c r="D61" s="62"/>
      <c r="E61" s="63"/>
      <c r="F61" s="62"/>
      <c r="G61" s="62"/>
      <c r="H61" s="64"/>
      <c r="I61" s="62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0"/>
        <v>61</v>
      </c>
      <c r="B62" s="82"/>
      <c r="C62" s="69"/>
      <c r="D62" s="62"/>
      <c r="E62" s="63"/>
      <c r="F62" s="62"/>
      <c r="G62" s="62"/>
      <c r="H62" s="64"/>
      <c r="I62" s="62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0"/>
        <v>62</v>
      </c>
      <c r="B63" s="82"/>
      <c r="C63" s="69"/>
      <c r="D63" s="62"/>
      <c r="E63" s="63"/>
      <c r="F63" s="62"/>
      <c r="G63" s="62"/>
      <c r="H63" s="64"/>
      <c r="I63" s="62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0"/>
        <v>63</v>
      </c>
      <c r="B64" s="82"/>
      <c r="C64" s="69"/>
      <c r="D64" s="62"/>
      <c r="E64" s="63"/>
      <c r="F64" s="62"/>
      <c r="G64" s="62"/>
      <c r="H64" s="64"/>
      <c r="I64" s="62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0"/>
        <v>64</v>
      </c>
      <c r="B65" s="82"/>
      <c r="C65" s="69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0"/>
        <v>65</v>
      </c>
      <c r="B66" s="82"/>
      <c r="C66" s="69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0"/>
        <v>66</v>
      </c>
      <c r="B67" s="82"/>
      <c r="C67" s="69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0"/>
        <v>67</v>
      </c>
      <c r="B68" s="82"/>
      <c r="C68" s="69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ref="A69:A76" si="1">ROW()-1</f>
        <v>68</v>
      </c>
      <c r="B69" s="82"/>
      <c r="C69" s="69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9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9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9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9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9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9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9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1" xr:uid="{00000000-0009-0000-0000-000005000000}"/>
  <phoneticPr fontId="1"/>
  <dataValidations count="5">
    <dataValidation type="list" allowBlank="1" showInputMessage="1" showErrorMessage="1" sqref="I2:I76" xr:uid="{95EF8C1E-1B80-4515-9A9F-76289F0129EE}">
      <formula1>"女性,男性"</formula1>
    </dataValidation>
    <dataValidation imeMode="disabled" allowBlank="1" showInputMessage="1" showErrorMessage="1" sqref="O2:R76 J2:J76" xr:uid="{F17C484E-B759-4A7A-B0CB-97DED009A48C}"/>
    <dataValidation imeMode="fullKatakana" allowBlank="1" showInputMessage="1" showErrorMessage="1" sqref="F2:F76" xr:uid="{21E29390-E656-481F-9490-E1E5AFF2B8F7}"/>
    <dataValidation type="date" imeMode="disabled" allowBlank="1" showInputMessage="1" showErrorMessage="1" sqref="H2:H76" xr:uid="{59441E43-DB19-4ECD-8670-D6E222611E25}">
      <formula1>1</formula1>
      <formula2>2958465</formula2>
    </dataValidation>
    <dataValidation imeMode="off" allowBlank="1" showInputMessage="1" showErrorMessage="1" sqref="Q77:R77" xr:uid="{8992312C-5B99-498C-A7C4-022BAFAF0337}"/>
  </dataValidations>
  <pageMargins left="0.7" right="0.7" top="0.75" bottom="0.75" header="0.3" footer="0.3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35C95E5-AAFA-4E1F-8783-54002ED22A9A}">
          <x14:formula1>
            <xm:f>DATA!$B$23:$B$24</xm:f>
          </x14:formula1>
          <xm:sqref>D2:D76</xm:sqref>
        </x14:dataValidation>
        <x14:dataValidation type="list" allowBlank="1" showInputMessage="1" showErrorMessage="1" xr:uid="{CE0C28D2-45E2-439D-8E8B-627E6F645F2B}">
          <x14:formula1>
            <xm:f>DATA!$B$6</xm:f>
          </x14:formula1>
          <xm:sqref>B2:B76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3CD9-431C-41BC-9774-C4164993EF69}">
  <sheetPr codeName="Sheet7">
    <tabColor rgb="FFFFFF00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:D11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4" width="10.58203125" style="77" customWidth="1"/>
    <col min="5" max="5" width="19.58203125" style="77" hidden="1" customWidth="1"/>
    <col min="6" max="7" width="30.58203125" style="77" customWidth="1"/>
    <col min="8" max="8" width="12.58203125" style="77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 t="shared" ref="A2:A65" si="0">ROW()-1</f>
        <v>1</v>
      </c>
      <c r="B2" s="82"/>
      <c r="C2" s="62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6"/>
      <c r="R2" s="66"/>
      <c r="S2" s="67"/>
    </row>
    <row r="3" spans="1:19" s="60" customFormat="1" ht="30" customHeight="1">
      <c r="A3" s="61">
        <f t="shared" si="0"/>
        <v>2</v>
      </c>
      <c r="B3" s="82"/>
      <c r="C3" s="62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6"/>
      <c r="R3" s="66"/>
      <c r="S3" s="67"/>
    </row>
    <row r="4" spans="1:19" s="60" customFormat="1" ht="30" customHeight="1">
      <c r="A4" s="61">
        <f t="shared" si="0"/>
        <v>3</v>
      </c>
      <c r="B4" s="82"/>
      <c r="C4" s="62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6"/>
      <c r="R4" s="66"/>
      <c r="S4" s="67"/>
    </row>
    <row r="5" spans="1:19" s="60" customFormat="1" ht="30" customHeight="1">
      <c r="A5" s="61">
        <f t="shared" si="0"/>
        <v>4</v>
      </c>
      <c r="B5" s="82"/>
      <c r="C5" s="62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6"/>
      <c r="R5" s="66"/>
      <c r="S5" s="67"/>
    </row>
    <row r="6" spans="1:19" s="60" customFormat="1" ht="30" customHeight="1">
      <c r="A6" s="61">
        <f t="shared" si="0"/>
        <v>5</v>
      </c>
      <c r="B6" s="82"/>
      <c r="C6" s="62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6"/>
      <c r="R6" s="66"/>
      <c r="S6" s="67"/>
    </row>
    <row r="7" spans="1:19" s="60" customFormat="1" ht="30" customHeight="1">
      <c r="A7" s="61">
        <f t="shared" si="0"/>
        <v>6</v>
      </c>
      <c r="B7" s="82"/>
      <c r="C7" s="62"/>
      <c r="D7" s="62"/>
      <c r="E7" s="63"/>
      <c r="F7" s="62"/>
      <c r="G7" s="62"/>
      <c r="H7" s="64"/>
      <c r="I7" s="61"/>
      <c r="J7" s="62"/>
      <c r="K7" s="65"/>
      <c r="L7" s="113"/>
      <c r="M7" s="65"/>
      <c r="N7" s="65"/>
      <c r="O7" s="62"/>
      <c r="P7" s="62"/>
      <c r="Q7" s="66"/>
      <c r="R7" s="66"/>
      <c r="S7" s="67"/>
    </row>
    <row r="8" spans="1:19" s="60" customFormat="1" ht="30" customHeight="1">
      <c r="A8" s="61">
        <f t="shared" si="0"/>
        <v>7</v>
      </c>
      <c r="B8" s="82"/>
      <c r="C8" s="62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6"/>
      <c r="R8" s="66"/>
      <c r="S8" s="67"/>
    </row>
    <row r="9" spans="1:19" s="60" customFormat="1" ht="30" customHeight="1">
      <c r="A9" s="61">
        <f t="shared" si="0"/>
        <v>8</v>
      </c>
      <c r="B9" s="82"/>
      <c r="C9" s="62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6"/>
      <c r="R9" s="66"/>
      <c r="S9" s="67"/>
    </row>
    <row r="10" spans="1:19" s="60" customFormat="1" ht="30" customHeight="1">
      <c r="A10" s="61">
        <f t="shared" si="0"/>
        <v>9</v>
      </c>
      <c r="B10" s="82"/>
      <c r="C10" s="62"/>
      <c r="D10" s="62"/>
      <c r="E10" s="63"/>
      <c r="F10" s="64"/>
      <c r="G10" s="62"/>
      <c r="H10" s="64"/>
      <c r="I10" s="61"/>
      <c r="J10" s="62"/>
      <c r="K10" s="65"/>
      <c r="L10" s="113"/>
      <c r="M10" s="65"/>
      <c r="N10" s="65"/>
      <c r="O10" s="62"/>
      <c r="P10" s="62"/>
      <c r="Q10" s="66"/>
      <c r="R10" s="66"/>
      <c r="S10" s="67"/>
    </row>
    <row r="11" spans="1:19" s="60" customFormat="1" ht="30" customHeight="1">
      <c r="A11" s="61">
        <f t="shared" si="0"/>
        <v>10</v>
      </c>
      <c r="B11" s="82"/>
      <c r="C11" s="62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6"/>
      <c r="R11" s="66"/>
      <c r="S11" s="67"/>
    </row>
    <row r="12" spans="1:19" s="60" customFormat="1" ht="30" customHeight="1">
      <c r="A12" s="61">
        <f t="shared" si="0"/>
        <v>11</v>
      </c>
      <c r="B12" s="82"/>
      <c r="C12" s="62"/>
      <c r="D12" s="62"/>
      <c r="E12" s="63"/>
      <c r="F12" s="62"/>
      <c r="G12" s="62"/>
      <c r="H12" s="64"/>
      <c r="I12" s="61"/>
      <c r="J12" s="62"/>
      <c r="K12" s="65"/>
      <c r="L12" s="113"/>
      <c r="M12" s="65"/>
      <c r="N12" s="65"/>
      <c r="O12" s="62"/>
      <c r="P12" s="62"/>
      <c r="Q12" s="66"/>
      <c r="R12" s="66"/>
      <c r="S12" s="67"/>
    </row>
    <row r="13" spans="1:19" s="60" customFormat="1" ht="30" customHeight="1">
      <c r="A13" s="61">
        <f t="shared" si="0"/>
        <v>12</v>
      </c>
      <c r="B13" s="82"/>
      <c r="C13" s="62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6"/>
      <c r="R13" s="66"/>
      <c r="S13" s="67"/>
    </row>
    <row r="14" spans="1:19" s="60" customFormat="1" ht="30" customHeight="1">
      <c r="A14" s="61">
        <f t="shared" si="0"/>
        <v>13</v>
      </c>
      <c r="B14" s="82"/>
      <c r="C14" s="62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6"/>
      <c r="R14" s="66"/>
      <c r="S14" s="67"/>
    </row>
    <row r="15" spans="1:19" s="60" customFormat="1" ht="30" customHeight="1">
      <c r="A15" s="61">
        <f t="shared" si="0"/>
        <v>14</v>
      </c>
      <c r="B15" s="82"/>
      <c r="C15" s="62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6"/>
      <c r="R15" s="66"/>
      <c r="S15" s="67"/>
    </row>
    <row r="16" spans="1:19" s="60" customFormat="1" ht="30" customHeight="1">
      <c r="A16" s="61">
        <f t="shared" si="0"/>
        <v>15</v>
      </c>
      <c r="B16" s="82"/>
      <c r="C16" s="62"/>
      <c r="D16" s="62"/>
      <c r="E16" s="63"/>
      <c r="F16" s="62"/>
      <c r="G16" s="62"/>
      <c r="H16" s="64"/>
      <c r="I16" s="61"/>
      <c r="J16" s="62"/>
      <c r="K16" s="65"/>
      <c r="L16" s="113"/>
      <c r="M16" s="65"/>
      <c r="N16" s="65"/>
      <c r="O16" s="62"/>
      <c r="P16" s="62"/>
      <c r="Q16" s="66"/>
      <c r="R16" s="66"/>
      <c r="S16" s="67"/>
    </row>
    <row r="17" spans="1:19" s="60" customFormat="1" ht="30" customHeight="1">
      <c r="A17" s="61">
        <f t="shared" si="0"/>
        <v>16</v>
      </c>
      <c r="B17" s="82"/>
      <c r="C17" s="62"/>
      <c r="D17" s="62"/>
      <c r="E17" s="63"/>
      <c r="F17" s="62"/>
      <c r="G17" s="62"/>
      <c r="H17" s="64"/>
      <c r="I17" s="61"/>
      <c r="J17" s="62"/>
      <c r="K17" s="65"/>
      <c r="L17" s="113"/>
      <c r="M17" s="65"/>
      <c r="N17" s="65"/>
      <c r="O17" s="62"/>
      <c r="P17" s="62"/>
      <c r="Q17" s="66"/>
      <c r="R17" s="66"/>
      <c r="S17" s="67"/>
    </row>
    <row r="18" spans="1:19" s="60" customFormat="1" ht="30" customHeight="1">
      <c r="A18" s="61">
        <f t="shared" si="0"/>
        <v>17</v>
      </c>
      <c r="B18" s="82"/>
      <c r="C18" s="62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6"/>
      <c r="R18" s="66"/>
      <c r="S18" s="67"/>
    </row>
    <row r="19" spans="1:19" s="60" customFormat="1" ht="30" customHeight="1">
      <c r="A19" s="61">
        <f t="shared" si="0"/>
        <v>18</v>
      </c>
      <c r="B19" s="82"/>
      <c r="C19" s="62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6"/>
      <c r="R19" s="66"/>
      <c r="S19" s="67"/>
    </row>
    <row r="20" spans="1:19" s="60" customFormat="1" ht="30" customHeight="1">
      <c r="A20" s="61">
        <f t="shared" si="0"/>
        <v>19</v>
      </c>
      <c r="B20" s="82"/>
      <c r="C20" s="62"/>
      <c r="D20" s="62"/>
      <c r="E20" s="63"/>
      <c r="F20" s="62"/>
      <c r="G20" s="62"/>
      <c r="H20" s="64"/>
      <c r="I20" s="61"/>
      <c r="J20" s="62"/>
      <c r="K20" s="65"/>
      <c r="L20" s="113"/>
      <c r="M20" s="65"/>
      <c r="N20" s="65"/>
      <c r="O20" s="62"/>
      <c r="P20" s="62"/>
      <c r="Q20" s="66"/>
      <c r="R20" s="66"/>
      <c r="S20" s="67"/>
    </row>
    <row r="21" spans="1:19" s="60" customFormat="1" ht="30" customHeight="1">
      <c r="A21" s="61">
        <f t="shared" si="0"/>
        <v>20</v>
      </c>
      <c r="B21" s="82"/>
      <c r="C21" s="62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6"/>
      <c r="R21" s="66"/>
      <c r="S21" s="67"/>
    </row>
    <row r="22" spans="1:19" s="60" customFormat="1" ht="30" customHeight="1">
      <c r="A22" s="61">
        <f t="shared" si="0"/>
        <v>21</v>
      </c>
      <c r="B22" s="82"/>
      <c r="C22" s="62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6"/>
      <c r="R22" s="66"/>
      <c r="S22" s="67"/>
    </row>
    <row r="23" spans="1:19" s="60" customFormat="1" ht="30" customHeight="1">
      <c r="A23" s="61">
        <f t="shared" si="0"/>
        <v>22</v>
      </c>
      <c r="B23" s="82"/>
      <c r="C23" s="62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6"/>
      <c r="R23" s="66"/>
      <c r="S23" s="67"/>
    </row>
    <row r="24" spans="1:19" s="60" customFormat="1" ht="30" customHeight="1">
      <c r="A24" s="61">
        <f t="shared" si="0"/>
        <v>23</v>
      </c>
      <c r="B24" s="82"/>
      <c r="C24" s="62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6"/>
      <c r="R24" s="66"/>
      <c r="S24" s="67"/>
    </row>
    <row r="25" spans="1:19" s="60" customFormat="1" ht="30" customHeight="1">
      <c r="A25" s="61">
        <f t="shared" si="0"/>
        <v>24</v>
      </c>
      <c r="B25" s="82"/>
      <c r="C25" s="62"/>
      <c r="D25" s="62"/>
      <c r="E25" s="63"/>
      <c r="F25" s="62"/>
      <c r="G25" s="62"/>
      <c r="H25" s="64"/>
      <c r="I25" s="61"/>
      <c r="J25" s="62"/>
      <c r="K25" s="65"/>
      <c r="L25" s="65"/>
      <c r="M25" s="65"/>
      <c r="N25" s="65"/>
      <c r="O25" s="62"/>
      <c r="P25" s="62"/>
      <c r="Q25" s="66"/>
      <c r="R25" s="66"/>
      <c r="S25" s="67"/>
    </row>
    <row r="26" spans="1:19" s="60" customFormat="1" ht="30" customHeight="1">
      <c r="A26" s="61">
        <f t="shared" si="0"/>
        <v>25</v>
      </c>
      <c r="B26" s="82"/>
      <c r="C26" s="62"/>
      <c r="D26" s="62"/>
      <c r="E26" s="63"/>
      <c r="F26" s="62"/>
      <c r="G26" s="62"/>
      <c r="H26" s="64"/>
      <c r="I26" s="61"/>
      <c r="J26" s="62"/>
      <c r="K26" s="65"/>
      <c r="L26" s="65"/>
      <c r="M26" s="65"/>
      <c r="N26" s="65"/>
      <c r="O26" s="62"/>
      <c r="P26" s="62"/>
      <c r="Q26" s="66"/>
      <c r="R26" s="66"/>
      <c r="S26" s="67"/>
    </row>
    <row r="27" spans="1:19" s="60" customFormat="1" ht="30" customHeight="1">
      <c r="A27" s="61">
        <f t="shared" si="0"/>
        <v>26</v>
      </c>
      <c r="B27" s="82"/>
      <c r="C27" s="62"/>
      <c r="D27" s="62"/>
      <c r="E27" s="63"/>
      <c r="F27" s="62"/>
      <c r="G27" s="62"/>
      <c r="H27" s="64"/>
      <c r="I27" s="61"/>
      <c r="J27" s="62"/>
      <c r="K27" s="65"/>
      <c r="L27" s="65"/>
      <c r="M27" s="65"/>
      <c r="N27" s="65"/>
      <c r="O27" s="62"/>
      <c r="P27" s="62"/>
      <c r="Q27" s="66"/>
      <c r="R27" s="66"/>
      <c r="S27" s="67"/>
    </row>
    <row r="28" spans="1:19" s="60" customFormat="1" ht="30" customHeight="1">
      <c r="A28" s="61">
        <f t="shared" si="0"/>
        <v>27</v>
      </c>
      <c r="B28" s="82"/>
      <c r="C28" s="62"/>
      <c r="D28" s="62"/>
      <c r="E28" s="63"/>
      <c r="F28" s="62"/>
      <c r="G28" s="62"/>
      <c r="H28" s="64"/>
      <c r="I28" s="61"/>
      <c r="J28" s="62"/>
      <c r="K28" s="65"/>
      <c r="L28" s="65"/>
      <c r="M28" s="65"/>
      <c r="N28" s="65"/>
      <c r="O28" s="62"/>
      <c r="P28" s="62"/>
      <c r="Q28" s="66"/>
      <c r="R28" s="66"/>
      <c r="S28" s="67"/>
    </row>
    <row r="29" spans="1:19" s="60" customFormat="1" ht="30" customHeight="1">
      <c r="A29" s="61">
        <f t="shared" si="0"/>
        <v>28</v>
      </c>
      <c r="B29" s="82"/>
      <c r="C29" s="62"/>
      <c r="D29" s="62"/>
      <c r="E29" s="63"/>
      <c r="F29" s="62"/>
      <c r="G29" s="62"/>
      <c r="H29" s="64"/>
      <c r="I29" s="61"/>
      <c r="J29" s="62"/>
      <c r="K29" s="65"/>
      <c r="L29" s="113"/>
      <c r="M29" s="65"/>
      <c r="N29" s="65"/>
      <c r="O29" s="62"/>
      <c r="P29" s="62"/>
      <c r="Q29" s="66"/>
      <c r="R29" s="66"/>
      <c r="S29" s="67"/>
    </row>
    <row r="30" spans="1:19" s="60" customFormat="1" ht="30" customHeight="1">
      <c r="A30" s="61">
        <f t="shared" si="0"/>
        <v>29</v>
      </c>
      <c r="B30" s="82"/>
      <c r="C30" s="62"/>
      <c r="D30" s="62"/>
      <c r="E30" s="63"/>
      <c r="F30" s="62"/>
      <c r="G30" s="62"/>
      <c r="H30" s="64"/>
      <c r="I30" s="61"/>
      <c r="J30" s="62"/>
      <c r="K30" s="65"/>
      <c r="L30" s="113"/>
      <c r="M30" s="65"/>
      <c r="N30" s="65"/>
      <c r="O30" s="62"/>
      <c r="P30" s="62"/>
      <c r="Q30" s="66"/>
      <c r="R30" s="66"/>
      <c r="S30" s="67"/>
    </row>
    <row r="31" spans="1:19" s="60" customFormat="1" ht="30" customHeight="1">
      <c r="A31" s="61">
        <f t="shared" si="0"/>
        <v>30</v>
      </c>
      <c r="B31" s="82"/>
      <c r="C31" s="62"/>
      <c r="D31" s="62"/>
      <c r="E31" s="63"/>
      <c r="F31" s="62"/>
      <c r="G31" s="62"/>
      <c r="H31" s="64"/>
      <c r="I31" s="61"/>
      <c r="J31" s="62"/>
      <c r="K31" s="65"/>
      <c r="L31" s="65"/>
      <c r="M31" s="65"/>
      <c r="N31" s="65"/>
      <c r="O31" s="114"/>
      <c r="P31" s="62"/>
      <c r="Q31" s="66"/>
      <c r="R31" s="66"/>
      <c r="S31" s="67"/>
    </row>
    <row r="32" spans="1:19" s="60" customFormat="1" ht="30" customHeight="1">
      <c r="A32" s="61">
        <f t="shared" si="0"/>
        <v>31</v>
      </c>
      <c r="B32" s="82"/>
      <c r="C32" s="62"/>
      <c r="D32" s="62"/>
      <c r="E32" s="63"/>
      <c r="F32" s="62"/>
      <c r="G32" s="62"/>
      <c r="H32" s="64"/>
      <c r="I32" s="61"/>
      <c r="J32" s="62"/>
      <c r="K32" s="65"/>
      <c r="L32" s="65"/>
      <c r="M32" s="65"/>
      <c r="N32" s="65"/>
      <c r="O32" s="62"/>
      <c r="P32" s="62"/>
      <c r="Q32" s="66"/>
      <c r="R32" s="66"/>
      <c r="S32" s="67"/>
    </row>
    <row r="33" spans="1:19" s="60" customFormat="1" ht="30" customHeight="1">
      <c r="A33" s="61">
        <f t="shared" si="0"/>
        <v>32</v>
      </c>
      <c r="B33" s="82"/>
      <c r="C33" s="62"/>
      <c r="D33" s="62"/>
      <c r="E33" s="63"/>
      <c r="F33" s="62"/>
      <c r="G33" s="62"/>
      <c r="H33" s="64"/>
      <c r="I33" s="61"/>
      <c r="J33" s="62"/>
      <c r="K33" s="65"/>
      <c r="L33" s="65"/>
      <c r="M33" s="65"/>
      <c r="N33" s="65"/>
      <c r="O33" s="62"/>
      <c r="P33" s="62"/>
      <c r="Q33" s="66"/>
      <c r="R33" s="66"/>
      <c r="S33" s="67"/>
    </row>
    <row r="34" spans="1:19" s="60" customFormat="1" ht="30" customHeight="1">
      <c r="A34" s="61">
        <f t="shared" si="0"/>
        <v>33</v>
      </c>
      <c r="B34" s="82"/>
      <c r="C34" s="62"/>
      <c r="D34" s="62"/>
      <c r="E34" s="63"/>
      <c r="F34" s="62"/>
      <c r="G34" s="62"/>
      <c r="H34" s="64"/>
      <c r="I34" s="61"/>
      <c r="J34" s="62"/>
      <c r="K34" s="65"/>
      <c r="L34" s="65"/>
      <c r="M34" s="65"/>
      <c r="N34" s="65"/>
      <c r="O34" s="62"/>
      <c r="P34" s="62"/>
      <c r="Q34" s="66"/>
      <c r="R34" s="66"/>
      <c r="S34" s="67"/>
    </row>
    <row r="35" spans="1:19" s="60" customFormat="1" ht="30" customHeight="1">
      <c r="A35" s="61">
        <f t="shared" si="0"/>
        <v>34</v>
      </c>
      <c r="B35" s="82"/>
      <c r="C35" s="62"/>
      <c r="D35" s="62"/>
      <c r="E35" s="63"/>
      <c r="F35" s="62"/>
      <c r="G35" s="62"/>
      <c r="H35" s="64"/>
      <c r="I35" s="61"/>
      <c r="J35" s="62"/>
      <c r="K35" s="65"/>
      <c r="L35" s="65"/>
      <c r="M35" s="65"/>
      <c r="N35" s="65"/>
      <c r="O35" s="62"/>
      <c r="P35" s="62"/>
      <c r="Q35" s="66"/>
      <c r="R35" s="66"/>
      <c r="S35" s="67"/>
    </row>
    <row r="36" spans="1:19" s="60" customFormat="1" ht="30" customHeight="1">
      <c r="A36" s="61">
        <f t="shared" si="0"/>
        <v>35</v>
      </c>
      <c r="B36" s="82"/>
      <c r="C36" s="62"/>
      <c r="D36" s="62"/>
      <c r="E36" s="63"/>
      <c r="F36" s="62"/>
      <c r="G36" s="62"/>
      <c r="H36" s="64"/>
      <c r="I36" s="61"/>
      <c r="J36" s="62"/>
      <c r="K36" s="65"/>
      <c r="L36" s="65"/>
      <c r="M36" s="65"/>
      <c r="N36" s="65"/>
      <c r="O36" s="62"/>
      <c r="P36" s="62"/>
      <c r="Q36" s="66"/>
      <c r="R36" s="66"/>
      <c r="S36" s="67"/>
    </row>
    <row r="37" spans="1:19" s="60" customFormat="1" ht="30" customHeight="1">
      <c r="A37" s="61">
        <f t="shared" si="0"/>
        <v>36</v>
      </c>
      <c r="B37" s="82"/>
      <c r="C37" s="62"/>
      <c r="D37" s="62"/>
      <c r="E37" s="63"/>
      <c r="F37" s="62"/>
      <c r="G37" s="62"/>
      <c r="H37" s="64"/>
      <c r="I37" s="61"/>
      <c r="J37" s="62"/>
      <c r="K37" s="65"/>
      <c r="L37" s="65"/>
      <c r="M37" s="65"/>
      <c r="N37" s="65"/>
      <c r="O37" s="62"/>
      <c r="P37" s="62"/>
      <c r="Q37" s="66"/>
      <c r="R37" s="66"/>
      <c r="S37" s="67"/>
    </row>
    <row r="38" spans="1:19" s="60" customFormat="1" ht="30" customHeight="1">
      <c r="A38" s="61">
        <f t="shared" si="0"/>
        <v>37</v>
      </c>
      <c r="B38" s="82"/>
      <c r="C38" s="62"/>
      <c r="D38" s="62"/>
      <c r="E38" s="63"/>
      <c r="F38" s="62"/>
      <c r="G38" s="62"/>
      <c r="H38" s="64"/>
      <c r="I38" s="61"/>
      <c r="J38" s="62"/>
      <c r="K38" s="65"/>
      <c r="L38" s="65"/>
      <c r="M38" s="65"/>
      <c r="N38" s="65"/>
      <c r="O38" s="62"/>
      <c r="P38" s="62"/>
      <c r="Q38" s="66"/>
      <c r="R38" s="66"/>
      <c r="S38" s="67"/>
    </row>
    <row r="39" spans="1:19" s="60" customFormat="1" ht="30" customHeight="1">
      <c r="A39" s="61">
        <f t="shared" si="0"/>
        <v>38</v>
      </c>
      <c r="B39" s="82"/>
      <c r="C39" s="62"/>
      <c r="D39" s="62"/>
      <c r="E39" s="63"/>
      <c r="F39" s="62"/>
      <c r="G39" s="62"/>
      <c r="H39" s="64"/>
      <c r="I39" s="61"/>
      <c r="J39" s="62"/>
      <c r="K39" s="65"/>
      <c r="L39" s="65"/>
      <c r="M39" s="65"/>
      <c r="N39" s="65"/>
      <c r="O39" s="62"/>
      <c r="P39" s="62"/>
      <c r="Q39" s="66"/>
      <c r="R39" s="66"/>
      <c r="S39" s="67"/>
    </row>
    <row r="40" spans="1:19" s="60" customFormat="1" ht="30" customHeight="1">
      <c r="A40" s="61">
        <f t="shared" si="0"/>
        <v>39</v>
      </c>
      <c r="B40" s="82"/>
      <c r="C40" s="62"/>
      <c r="D40" s="62"/>
      <c r="E40" s="63"/>
      <c r="F40" s="62"/>
      <c r="G40" s="62"/>
      <c r="H40" s="64"/>
      <c r="I40" s="61"/>
      <c r="J40" s="62"/>
      <c r="K40" s="65"/>
      <c r="L40" s="65"/>
      <c r="M40" s="65"/>
      <c r="N40" s="65"/>
      <c r="O40" s="62"/>
      <c r="P40" s="62"/>
      <c r="Q40" s="66"/>
      <c r="R40" s="66"/>
      <c r="S40" s="67"/>
    </row>
    <row r="41" spans="1:19" s="60" customFormat="1" ht="30" customHeight="1">
      <c r="A41" s="61">
        <f t="shared" si="0"/>
        <v>40</v>
      </c>
      <c r="B41" s="82"/>
      <c r="C41" s="62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6"/>
      <c r="R41" s="66"/>
      <c r="S41" s="67"/>
    </row>
    <row r="42" spans="1:19" s="60" customFormat="1" ht="30" customHeight="1">
      <c r="A42" s="61">
        <f t="shared" si="0"/>
        <v>41</v>
      </c>
      <c r="B42" s="82"/>
      <c r="C42" s="62"/>
      <c r="D42" s="62"/>
      <c r="E42" s="63"/>
      <c r="F42" s="62"/>
      <c r="G42" s="62"/>
      <c r="H42" s="64"/>
      <c r="I42" s="62"/>
      <c r="J42" s="62"/>
      <c r="K42" s="65"/>
      <c r="L42" s="65"/>
      <c r="M42" s="65"/>
      <c r="N42" s="65"/>
      <c r="O42" s="62"/>
      <c r="P42" s="62"/>
      <c r="Q42" s="66"/>
      <c r="R42" s="66"/>
      <c r="S42" s="67"/>
    </row>
    <row r="43" spans="1:19" s="60" customFormat="1" ht="30" customHeight="1">
      <c r="A43" s="61">
        <f t="shared" si="0"/>
        <v>42</v>
      </c>
      <c r="B43" s="82"/>
      <c r="C43" s="62"/>
      <c r="D43" s="62"/>
      <c r="E43" s="63"/>
      <c r="F43" s="62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6"/>
      <c r="R43" s="66"/>
      <c r="S43" s="67"/>
    </row>
    <row r="44" spans="1:19" s="60" customFormat="1" ht="30" customHeight="1">
      <c r="A44" s="61">
        <f t="shared" si="0"/>
        <v>43</v>
      </c>
      <c r="B44" s="82"/>
      <c r="C44" s="62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6"/>
      <c r="R44" s="66"/>
      <c r="S44" s="67"/>
    </row>
    <row r="45" spans="1:19" s="60" customFormat="1" ht="30" customHeight="1">
      <c r="A45" s="61">
        <f t="shared" si="0"/>
        <v>44</v>
      </c>
      <c r="B45" s="82"/>
      <c r="C45" s="62"/>
      <c r="D45" s="62"/>
      <c r="E45" s="63"/>
      <c r="F45" s="68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6"/>
      <c r="R45" s="66"/>
      <c r="S45" s="67"/>
    </row>
    <row r="46" spans="1:19" s="60" customFormat="1" ht="30" customHeight="1">
      <c r="A46" s="61">
        <f t="shared" si="0"/>
        <v>45</v>
      </c>
      <c r="B46" s="82"/>
      <c r="C46" s="62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6"/>
      <c r="R46" s="66"/>
      <c r="S46" s="67"/>
    </row>
    <row r="47" spans="1:19" s="60" customFormat="1" ht="30" customHeight="1">
      <c r="A47" s="61">
        <f t="shared" si="0"/>
        <v>46</v>
      </c>
      <c r="B47" s="82"/>
      <c r="C47" s="62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6"/>
      <c r="R47" s="66"/>
      <c r="S47" s="67"/>
    </row>
    <row r="48" spans="1:19" s="60" customFormat="1" ht="30" customHeight="1">
      <c r="A48" s="61">
        <f t="shared" si="0"/>
        <v>47</v>
      </c>
      <c r="B48" s="82"/>
      <c r="C48" s="62"/>
      <c r="D48" s="62"/>
      <c r="E48" s="63"/>
      <c r="F48" s="62"/>
      <c r="G48" s="62"/>
      <c r="H48" s="64"/>
      <c r="I48" s="61"/>
      <c r="J48" s="62"/>
      <c r="K48" s="65"/>
      <c r="L48" s="113"/>
      <c r="M48" s="65"/>
      <c r="N48" s="65"/>
      <c r="O48" s="62"/>
      <c r="P48" s="62"/>
      <c r="Q48" s="66"/>
      <c r="R48" s="66"/>
      <c r="S48" s="67"/>
    </row>
    <row r="49" spans="1:19" s="60" customFormat="1" ht="30" customHeight="1">
      <c r="A49" s="61">
        <f t="shared" si="0"/>
        <v>48</v>
      </c>
      <c r="B49" s="82"/>
      <c r="C49" s="62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6"/>
      <c r="R49" s="66"/>
      <c r="S49" s="67"/>
    </row>
    <row r="50" spans="1:19" s="60" customFormat="1" ht="30" customHeight="1">
      <c r="A50" s="61">
        <f t="shared" si="0"/>
        <v>49</v>
      </c>
      <c r="B50" s="82"/>
      <c r="C50" s="62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6"/>
      <c r="R50" s="66"/>
      <c r="S50" s="67"/>
    </row>
    <row r="51" spans="1:19" s="60" customFormat="1" ht="30" customHeight="1">
      <c r="A51" s="61">
        <f t="shared" si="0"/>
        <v>50</v>
      </c>
      <c r="B51" s="82"/>
      <c r="C51" s="62"/>
      <c r="D51" s="62"/>
      <c r="E51" s="63"/>
      <c r="F51" s="64"/>
      <c r="G51" s="62"/>
      <c r="H51" s="64"/>
      <c r="I51" s="61"/>
      <c r="J51" s="62"/>
      <c r="K51" s="65"/>
      <c r="L51" s="113"/>
      <c r="M51" s="65"/>
      <c r="N51" s="65"/>
      <c r="O51" s="62"/>
      <c r="P51" s="62"/>
      <c r="Q51" s="66"/>
      <c r="R51" s="66"/>
      <c r="S51" s="67"/>
    </row>
    <row r="52" spans="1:19" s="60" customFormat="1" ht="30" customHeight="1">
      <c r="A52" s="61">
        <f t="shared" si="0"/>
        <v>51</v>
      </c>
      <c r="B52" s="82"/>
      <c r="C52" s="62"/>
      <c r="D52" s="62"/>
      <c r="E52" s="63"/>
      <c r="F52" s="64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6"/>
      <c r="R52" s="66"/>
      <c r="S52" s="67"/>
    </row>
    <row r="53" spans="1:19" s="60" customFormat="1" ht="30" customHeight="1">
      <c r="A53" s="61">
        <f t="shared" si="0"/>
        <v>52</v>
      </c>
      <c r="B53" s="82"/>
      <c r="C53" s="62"/>
      <c r="D53" s="62"/>
      <c r="E53" s="63"/>
      <c r="F53" s="62"/>
      <c r="G53" s="62"/>
      <c r="H53" s="64"/>
      <c r="I53" s="61"/>
      <c r="J53" s="62"/>
      <c r="K53" s="65"/>
      <c r="L53" s="113"/>
      <c r="M53" s="65"/>
      <c r="N53" s="65"/>
      <c r="O53" s="62"/>
      <c r="P53" s="62"/>
      <c r="Q53" s="66"/>
      <c r="R53" s="66"/>
      <c r="S53" s="67"/>
    </row>
    <row r="54" spans="1:19" s="60" customFormat="1" ht="30" customHeight="1">
      <c r="A54" s="61">
        <f t="shared" si="0"/>
        <v>53</v>
      </c>
      <c r="B54" s="82"/>
      <c r="C54" s="62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6"/>
      <c r="R54" s="66"/>
      <c r="S54" s="67"/>
    </row>
    <row r="55" spans="1:19" s="60" customFormat="1" ht="30" customHeight="1">
      <c r="A55" s="61">
        <f t="shared" si="0"/>
        <v>54</v>
      </c>
      <c r="B55" s="82"/>
      <c r="C55" s="62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6"/>
      <c r="R55" s="66"/>
      <c r="S55" s="67"/>
    </row>
    <row r="56" spans="1:19" s="60" customFormat="1" ht="30" customHeight="1">
      <c r="A56" s="61">
        <f t="shared" si="0"/>
        <v>55</v>
      </c>
      <c r="B56" s="82"/>
      <c r="C56" s="62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6"/>
      <c r="R56" s="66"/>
      <c r="S56" s="67"/>
    </row>
    <row r="57" spans="1:19" s="60" customFormat="1" ht="30" customHeight="1">
      <c r="A57" s="61">
        <f t="shared" si="0"/>
        <v>56</v>
      </c>
      <c r="B57" s="82"/>
      <c r="C57" s="62"/>
      <c r="D57" s="62"/>
      <c r="E57" s="63"/>
      <c r="F57" s="62"/>
      <c r="G57" s="62"/>
      <c r="H57" s="64"/>
      <c r="I57" s="61"/>
      <c r="J57" s="62"/>
      <c r="K57" s="65"/>
      <c r="L57" s="113"/>
      <c r="M57" s="65"/>
      <c r="N57" s="65"/>
      <c r="O57" s="62"/>
      <c r="P57" s="62"/>
      <c r="Q57" s="66"/>
      <c r="R57" s="66"/>
      <c r="S57" s="67"/>
    </row>
    <row r="58" spans="1:19" s="60" customFormat="1" ht="30" customHeight="1">
      <c r="A58" s="61">
        <f t="shared" si="0"/>
        <v>57</v>
      </c>
      <c r="B58" s="82"/>
      <c r="C58" s="62"/>
      <c r="D58" s="62"/>
      <c r="E58" s="63"/>
      <c r="F58" s="62"/>
      <c r="G58" s="62"/>
      <c r="H58" s="64"/>
      <c r="I58" s="61"/>
      <c r="J58" s="62"/>
      <c r="K58" s="65"/>
      <c r="L58" s="113"/>
      <c r="M58" s="65"/>
      <c r="N58" s="65"/>
      <c r="O58" s="62"/>
      <c r="P58" s="62"/>
      <c r="Q58" s="66"/>
      <c r="R58" s="66"/>
      <c r="S58" s="67"/>
    </row>
    <row r="59" spans="1:19" s="60" customFormat="1" ht="30" customHeight="1">
      <c r="A59" s="61">
        <f t="shared" si="0"/>
        <v>58</v>
      </c>
      <c r="B59" s="82"/>
      <c r="C59" s="62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6"/>
      <c r="R59" s="66"/>
      <c r="S59" s="67"/>
    </row>
    <row r="60" spans="1:19" s="60" customFormat="1" ht="30" customHeight="1">
      <c r="A60" s="61">
        <f t="shared" si="0"/>
        <v>59</v>
      </c>
      <c r="B60" s="82"/>
      <c r="C60" s="62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6"/>
      <c r="R60" s="66"/>
      <c r="S60" s="67"/>
    </row>
    <row r="61" spans="1:19" s="60" customFormat="1" ht="30" customHeight="1">
      <c r="A61" s="61">
        <f t="shared" si="0"/>
        <v>60</v>
      </c>
      <c r="B61" s="82"/>
      <c r="C61" s="62"/>
      <c r="D61" s="62"/>
      <c r="E61" s="63"/>
      <c r="F61" s="62"/>
      <c r="G61" s="62"/>
      <c r="H61" s="64"/>
      <c r="I61" s="61"/>
      <c r="J61" s="62"/>
      <c r="K61" s="65"/>
      <c r="L61" s="113"/>
      <c r="M61" s="65"/>
      <c r="N61" s="65"/>
      <c r="O61" s="62"/>
      <c r="P61" s="62"/>
      <c r="Q61" s="66"/>
      <c r="R61" s="66"/>
      <c r="S61" s="67"/>
    </row>
    <row r="62" spans="1:19" s="60" customFormat="1" ht="30" customHeight="1">
      <c r="A62" s="61">
        <f t="shared" si="0"/>
        <v>61</v>
      </c>
      <c r="B62" s="82"/>
      <c r="C62" s="62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6"/>
      <c r="R62" s="66"/>
      <c r="S62" s="67"/>
    </row>
    <row r="63" spans="1:19" s="60" customFormat="1" ht="30" customHeight="1">
      <c r="A63" s="61">
        <f t="shared" si="0"/>
        <v>62</v>
      </c>
      <c r="B63" s="82"/>
      <c r="C63" s="62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6"/>
      <c r="R63" s="66"/>
      <c r="S63" s="67"/>
    </row>
    <row r="64" spans="1:19" s="60" customFormat="1" ht="30" customHeight="1">
      <c r="A64" s="61">
        <f t="shared" si="0"/>
        <v>63</v>
      </c>
      <c r="B64" s="82"/>
      <c r="C64" s="62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6"/>
      <c r="R64" s="66"/>
      <c r="S64" s="67"/>
    </row>
    <row r="65" spans="1:19" s="60" customFormat="1" ht="30" customHeight="1">
      <c r="A65" s="61">
        <f t="shared" si="0"/>
        <v>64</v>
      </c>
      <c r="B65" s="82"/>
      <c r="C65" s="62"/>
      <c r="D65" s="62"/>
      <c r="E65" s="63"/>
      <c r="F65" s="62"/>
      <c r="G65" s="62"/>
      <c r="H65" s="64"/>
      <c r="I65" s="61"/>
      <c r="J65" s="62"/>
      <c r="K65" s="65"/>
      <c r="L65" s="65"/>
      <c r="M65" s="65"/>
      <c r="N65" s="65"/>
      <c r="O65" s="62"/>
      <c r="P65" s="62"/>
      <c r="Q65" s="66"/>
      <c r="R65" s="66"/>
      <c r="S65" s="67"/>
    </row>
    <row r="66" spans="1:19" s="60" customFormat="1" ht="30" customHeight="1">
      <c r="A66" s="61">
        <f t="shared" ref="A66:A76" si="1">ROW()-1</f>
        <v>65</v>
      </c>
      <c r="B66" s="82"/>
      <c r="C66" s="62"/>
      <c r="D66" s="62"/>
      <c r="E66" s="63"/>
      <c r="F66" s="62"/>
      <c r="G66" s="62"/>
      <c r="H66" s="64"/>
      <c r="I66" s="61"/>
      <c r="J66" s="62"/>
      <c r="K66" s="65"/>
      <c r="L66" s="65"/>
      <c r="M66" s="65"/>
      <c r="N66" s="65"/>
      <c r="O66" s="62"/>
      <c r="P66" s="62"/>
      <c r="Q66" s="66"/>
      <c r="R66" s="66"/>
      <c r="S66" s="67"/>
    </row>
    <row r="67" spans="1:19" s="60" customFormat="1" ht="30" customHeight="1">
      <c r="A67" s="61">
        <f t="shared" si="1"/>
        <v>66</v>
      </c>
      <c r="B67" s="82"/>
      <c r="C67" s="62"/>
      <c r="D67" s="62"/>
      <c r="E67" s="63"/>
      <c r="F67" s="62"/>
      <c r="G67" s="62"/>
      <c r="H67" s="64"/>
      <c r="I67" s="61"/>
      <c r="J67" s="62"/>
      <c r="K67" s="65"/>
      <c r="L67" s="65"/>
      <c r="M67" s="65"/>
      <c r="N67" s="65"/>
      <c r="O67" s="62"/>
      <c r="P67" s="62"/>
      <c r="Q67" s="66"/>
      <c r="R67" s="66"/>
      <c r="S67" s="67"/>
    </row>
    <row r="68" spans="1:19" s="60" customFormat="1" ht="30" customHeight="1">
      <c r="A68" s="61">
        <f t="shared" si="1"/>
        <v>67</v>
      </c>
      <c r="B68" s="82"/>
      <c r="C68" s="62"/>
      <c r="D68" s="62"/>
      <c r="E68" s="63"/>
      <c r="F68" s="62"/>
      <c r="G68" s="62"/>
      <c r="H68" s="64"/>
      <c r="I68" s="61"/>
      <c r="J68" s="62"/>
      <c r="K68" s="65"/>
      <c r="L68" s="65"/>
      <c r="M68" s="65"/>
      <c r="N68" s="65"/>
      <c r="O68" s="62"/>
      <c r="P68" s="62"/>
      <c r="Q68" s="66"/>
      <c r="R68" s="66"/>
      <c r="S68" s="67"/>
    </row>
    <row r="69" spans="1:19" s="60" customFormat="1" ht="30" customHeight="1">
      <c r="A69" s="61">
        <f t="shared" si="1"/>
        <v>68</v>
      </c>
      <c r="B69" s="82"/>
      <c r="C69" s="62"/>
      <c r="D69" s="62"/>
      <c r="E69" s="63"/>
      <c r="F69" s="62"/>
      <c r="G69" s="62"/>
      <c r="H69" s="64"/>
      <c r="I69" s="61"/>
      <c r="J69" s="62"/>
      <c r="K69" s="65"/>
      <c r="L69" s="65"/>
      <c r="M69" s="65"/>
      <c r="N69" s="65"/>
      <c r="O69" s="62"/>
      <c r="P69" s="62"/>
      <c r="Q69" s="66"/>
      <c r="R69" s="66"/>
      <c r="S69" s="67"/>
    </row>
    <row r="70" spans="1:19" s="60" customFormat="1" ht="30" customHeight="1">
      <c r="A70" s="61">
        <f t="shared" si="1"/>
        <v>69</v>
      </c>
      <c r="B70" s="82"/>
      <c r="C70" s="62"/>
      <c r="D70" s="62"/>
      <c r="E70" s="63"/>
      <c r="F70" s="62"/>
      <c r="G70" s="62"/>
      <c r="H70" s="64"/>
      <c r="I70" s="61"/>
      <c r="J70" s="62"/>
      <c r="K70" s="65"/>
      <c r="L70" s="113"/>
      <c r="M70" s="65"/>
      <c r="N70" s="65"/>
      <c r="O70" s="62"/>
      <c r="P70" s="62"/>
      <c r="Q70" s="66"/>
      <c r="R70" s="66"/>
      <c r="S70" s="67"/>
    </row>
    <row r="71" spans="1:19" s="60" customFormat="1" ht="30" customHeight="1">
      <c r="A71" s="61">
        <f t="shared" si="1"/>
        <v>70</v>
      </c>
      <c r="B71" s="82"/>
      <c r="C71" s="62"/>
      <c r="D71" s="62"/>
      <c r="E71" s="63"/>
      <c r="F71" s="62"/>
      <c r="G71" s="62"/>
      <c r="H71" s="64"/>
      <c r="I71" s="61"/>
      <c r="J71" s="62"/>
      <c r="K71" s="65"/>
      <c r="L71" s="113"/>
      <c r="M71" s="65"/>
      <c r="N71" s="65"/>
      <c r="O71" s="62"/>
      <c r="P71" s="62"/>
      <c r="Q71" s="66"/>
      <c r="R71" s="66"/>
      <c r="S71" s="67"/>
    </row>
    <row r="72" spans="1:19" s="60" customFormat="1" ht="30" customHeight="1">
      <c r="A72" s="61">
        <f t="shared" si="1"/>
        <v>71</v>
      </c>
      <c r="B72" s="82"/>
      <c r="C72" s="62"/>
      <c r="D72" s="62"/>
      <c r="E72" s="63"/>
      <c r="F72" s="62"/>
      <c r="G72" s="62"/>
      <c r="H72" s="64"/>
      <c r="I72" s="61"/>
      <c r="J72" s="62"/>
      <c r="K72" s="65"/>
      <c r="L72" s="65"/>
      <c r="M72" s="65"/>
      <c r="N72" s="65"/>
      <c r="O72" s="114"/>
      <c r="P72" s="62"/>
      <c r="Q72" s="66"/>
      <c r="R72" s="66"/>
      <c r="S72" s="67"/>
    </row>
    <row r="73" spans="1:19" s="60" customFormat="1" ht="30" customHeight="1">
      <c r="A73" s="61">
        <f t="shared" si="1"/>
        <v>72</v>
      </c>
      <c r="B73" s="82"/>
      <c r="C73" s="62"/>
      <c r="D73" s="62"/>
      <c r="E73" s="63"/>
      <c r="F73" s="62"/>
      <c r="G73" s="62"/>
      <c r="H73" s="64"/>
      <c r="I73" s="61"/>
      <c r="J73" s="62"/>
      <c r="K73" s="65"/>
      <c r="L73" s="65"/>
      <c r="M73" s="65"/>
      <c r="N73" s="65"/>
      <c r="O73" s="62"/>
      <c r="P73" s="62"/>
      <c r="Q73" s="66"/>
      <c r="R73" s="66"/>
      <c r="S73" s="67"/>
    </row>
    <row r="74" spans="1:19" s="60" customFormat="1" ht="30" customHeight="1">
      <c r="A74" s="61">
        <f t="shared" si="1"/>
        <v>73</v>
      </c>
      <c r="B74" s="82"/>
      <c r="C74" s="62"/>
      <c r="D74" s="62"/>
      <c r="E74" s="63"/>
      <c r="F74" s="62"/>
      <c r="G74" s="62"/>
      <c r="H74" s="64"/>
      <c r="I74" s="61"/>
      <c r="J74" s="62"/>
      <c r="K74" s="65"/>
      <c r="L74" s="65"/>
      <c r="M74" s="65"/>
      <c r="N74" s="65"/>
      <c r="O74" s="62"/>
      <c r="P74" s="62"/>
      <c r="Q74" s="66"/>
      <c r="R74" s="66"/>
      <c r="S74" s="67"/>
    </row>
    <row r="75" spans="1:19" s="60" customFormat="1" ht="30" customHeight="1">
      <c r="A75" s="61">
        <f t="shared" si="1"/>
        <v>74</v>
      </c>
      <c r="B75" s="82"/>
      <c r="C75" s="62"/>
      <c r="D75" s="62"/>
      <c r="E75" s="63"/>
      <c r="F75" s="62"/>
      <c r="G75" s="62"/>
      <c r="H75" s="64"/>
      <c r="I75" s="61"/>
      <c r="J75" s="62"/>
      <c r="K75" s="65"/>
      <c r="L75" s="65"/>
      <c r="M75" s="65"/>
      <c r="N75" s="65"/>
      <c r="O75" s="62"/>
      <c r="P75" s="62"/>
      <c r="Q75" s="66"/>
      <c r="R75" s="66"/>
      <c r="S75" s="67"/>
    </row>
    <row r="76" spans="1:19" s="60" customFormat="1" ht="30" customHeight="1">
      <c r="A76" s="61">
        <f t="shared" si="1"/>
        <v>75</v>
      </c>
      <c r="B76" s="82"/>
      <c r="C76" s="62"/>
      <c r="D76" s="62"/>
      <c r="E76" s="63"/>
      <c r="F76" s="62"/>
      <c r="G76" s="62"/>
      <c r="H76" s="64"/>
      <c r="I76" s="61"/>
      <c r="J76" s="62"/>
      <c r="K76" s="65"/>
      <c r="L76" s="65"/>
      <c r="M76" s="65"/>
      <c r="N76" s="65"/>
      <c r="O76" s="62"/>
      <c r="P76" s="62"/>
      <c r="Q76" s="66"/>
      <c r="R76" s="66"/>
      <c r="S76" s="67"/>
    </row>
  </sheetData>
  <autoFilter ref="A1:R42" xr:uid="{00000000-0009-0000-0000-000006000000}"/>
  <phoneticPr fontId="1"/>
  <dataValidations count="4">
    <dataValidation imeMode="fullKatakana" allowBlank="1" showInputMessage="1" showErrorMessage="1" sqref="F2:F76" xr:uid="{EADC19B2-DCEA-48D7-9B9B-1DFB49A88CAB}"/>
    <dataValidation type="date" imeMode="disabled" allowBlank="1" showInputMessage="1" showErrorMessage="1" sqref="H2:H76" xr:uid="{77694A77-EC5A-4337-A5E9-5E42743B4765}">
      <formula1>1</formula1>
      <formula2>2958465</formula2>
    </dataValidation>
    <dataValidation imeMode="disabled" allowBlank="1" showInputMessage="1" showErrorMessage="1" sqref="J2:J76 O2:R76" xr:uid="{37C9BBB5-A507-4DD6-AB4B-F8F734A8CE01}"/>
    <dataValidation type="list" allowBlank="1" showInputMessage="1" showErrorMessage="1" sqref="I2:I76" xr:uid="{D63FD726-2119-4B8B-9A24-3051117F5F91}">
      <formula1>"女性,男性"</formula1>
    </dataValidation>
  </dataValidations>
  <pageMargins left="0.7" right="0.7" top="0.75" bottom="0.75" header="0.3" footer="0.3"/>
  <pageSetup paperSize="9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8F7BA2-3730-4BE2-B3DF-C528F719D5D5}">
          <x14:formula1>
            <xm:f>DATA!$B$23:$B$24</xm:f>
          </x14:formula1>
          <xm:sqref>D2:D76</xm:sqref>
        </x14:dataValidation>
        <x14:dataValidation type="list" allowBlank="1" showInputMessage="1" showErrorMessage="1" xr:uid="{C772BEBF-FD1E-4A24-BD96-CF3E2FDEE10B}">
          <x14:formula1>
            <xm:f>DATA!$B$18:$B$20</xm:f>
          </x14:formula1>
          <xm:sqref>C2:C76</xm:sqref>
        </x14:dataValidation>
        <x14:dataValidation type="list" allowBlank="1" showInputMessage="1" showErrorMessage="1" xr:uid="{5F68D24F-328D-4077-A5B3-046741AE7502}">
          <x14:formula1>
            <xm:f>DATA!$B$7</xm:f>
          </x14:formula1>
          <xm:sqref>B2:B76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ABA7-AEF9-4A56-9C74-64BC2A55FFF4}">
  <sheetPr codeName="Sheet8">
    <tabColor rgb="FF00B050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:D11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3" width="10.58203125" style="77" hidden="1" customWidth="1"/>
    <col min="4" max="4" width="10.58203125" style="77" customWidth="1"/>
    <col min="5" max="5" width="19.58203125" style="77" hidden="1" customWidth="1"/>
    <col min="6" max="7" width="30.58203125" style="77" customWidth="1"/>
    <col min="8" max="8" width="12.58203125" style="77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9"/>
      <c r="D2" s="62"/>
      <c r="E2" s="63"/>
      <c r="F2" s="68"/>
      <c r="G2" s="62"/>
      <c r="H2" s="64"/>
      <c r="I2" s="61"/>
      <c r="J2" s="62"/>
      <c r="K2" s="65"/>
      <c r="L2" s="65"/>
      <c r="M2" s="65"/>
      <c r="N2" s="65"/>
      <c r="O2" s="62"/>
      <c r="P2" s="62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9"/>
      <c r="D3" s="62"/>
      <c r="E3" s="63"/>
      <c r="F3" s="68"/>
      <c r="G3" s="62"/>
      <c r="H3" s="115"/>
      <c r="I3" s="61"/>
      <c r="J3" s="62"/>
      <c r="K3" s="65"/>
      <c r="L3" s="65"/>
      <c r="M3" s="65"/>
      <c r="N3" s="65"/>
      <c r="O3" s="62"/>
      <c r="P3" s="62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9"/>
      <c r="D4" s="62"/>
      <c r="E4" s="63"/>
      <c r="F4" s="62"/>
      <c r="G4" s="62"/>
      <c r="H4" s="115"/>
      <c r="I4" s="61"/>
      <c r="J4" s="62"/>
      <c r="K4" s="65"/>
      <c r="L4" s="65"/>
      <c r="M4" s="65"/>
      <c r="N4" s="65"/>
      <c r="O4" s="62"/>
      <c r="P4" s="62"/>
      <c r="Q4" s="62"/>
      <c r="R4" s="70"/>
      <c r="S4" s="67"/>
    </row>
    <row r="5" spans="1:19" s="60" customFormat="1" ht="30" customHeight="1">
      <c r="A5" s="61">
        <f t="shared" ref="A5:A40" si="0">ROW()-1</f>
        <v>4</v>
      </c>
      <c r="B5" s="82"/>
      <c r="C5" s="69"/>
      <c r="D5" s="62"/>
      <c r="E5" s="63"/>
      <c r="F5" s="62"/>
      <c r="G5" s="62"/>
      <c r="H5" s="115"/>
      <c r="I5" s="61"/>
      <c r="J5" s="62"/>
      <c r="K5" s="65"/>
      <c r="L5" s="65"/>
      <c r="M5" s="65"/>
      <c r="N5" s="65"/>
      <c r="O5" s="62"/>
      <c r="P5" s="62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9"/>
      <c r="D6" s="62"/>
      <c r="E6" s="63"/>
      <c r="F6" s="64"/>
      <c r="G6" s="62"/>
      <c r="H6" s="115"/>
      <c r="I6" s="61"/>
      <c r="J6" s="62"/>
      <c r="K6" s="65"/>
      <c r="L6" s="65"/>
      <c r="M6" s="65"/>
      <c r="N6" s="65"/>
      <c r="O6" s="62"/>
      <c r="P6" s="62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9"/>
      <c r="D7" s="62"/>
      <c r="E7" s="63"/>
      <c r="F7" s="64"/>
      <c r="G7" s="62"/>
      <c r="H7" s="115"/>
      <c r="I7" s="61"/>
      <c r="J7" s="62"/>
      <c r="K7" s="65"/>
      <c r="L7" s="65"/>
      <c r="M7" s="65"/>
      <c r="N7" s="65"/>
      <c r="O7" s="62"/>
      <c r="P7" s="62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9"/>
      <c r="D8" s="62"/>
      <c r="E8" s="63"/>
      <c r="F8" s="64"/>
      <c r="G8" s="62"/>
      <c r="H8" s="115"/>
      <c r="I8" s="61"/>
      <c r="J8" s="62"/>
      <c r="K8" s="65"/>
      <c r="L8" s="65"/>
      <c r="M8" s="65"/>
      <c r="N8" s="65"/>
      <c r="O8" s="62"/>
      <c r="P8" s="62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9"/>
      <c r="D9" s="62"/>
      <c r="E9" s="63"/>
      <c r="F9" s="64"/>
      <c r="G9" s="62"/>
      <c r="H9" s="115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9"/>
      <c r="D10" s="62"/>
      <c r="E10" s="63"/>
      <c r="F10" s="64"/>
      <c r="G10" s="62"/>
      <c r="H10" s="115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9"/>
      <c r="D11" s="62"/>
      <c r="E11" s="63"/>
      <c r="F11" s="62"/>
      <c r="G11" s="62"/>
      <c r="H11" s="115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9"/>
      <c r="D12" s="62"/>
      <c r="E12" s="63"/>
      <c r="F12" s="62"/>
      <c r="G12" s="62"/>
      <c r="H12" s="115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9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9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9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9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9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9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9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9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9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9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9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9"/>
      <c r="D24" s="62"/>
      <c r="E24" s="63"/>
      <c r="F24" s="62"/>
      <c r="G24" s="62"/>
      <c r="H24" s="64"/>
      <c r="I24" s="62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9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9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9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9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9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9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9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9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9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9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9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9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9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9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9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9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>ROW()-1</f>
        <v>40</v>
      </c>
      <c r="B41" s="82"/>
      <c r="C41" s="69"/>
      <c r="D41" s="62"/>
      <c r="E41" s="63"/>
      <c r="F41" s="68"/>
      <c r="G41" s="62"/>
      <c r="H41" s="64"/>
      <c r="I41" s="61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>ROW()-1</f>
        <v>41</v>
      </c>
      <c r="B42" s="82"/>
      <c r="C42" s="69"/>
      <c r="D42" s="62"/>
      <c r="E42" s="63"/>
      <c r="F42" s="68"/>
      <c r="G42" s="62"/>
      <c r="H42" s="115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>ROW()-1</f>
        <v>42</v>
      </c>
      <c r="B43" s="82"/>
      <c r="C43" s="69"/>
      <c r="D43" s="62"/>
      <c r="E43" s="63"/>
      <c r="F43" s="62"/>
      <c r="G43" s="62"/>
      <c r="H43" s="115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 t="shared" ref="A44:A76" si="1">ROW()-1</f>
        <v>43</v>
      </c>
      <c r="B44" s="82"/>
      <c r="C44" s="69"/>
      <c r="D44" s="62"/>
      <c r="E44" s="63"/>
      <c r="F44" s="62"/>
      <c r="G44" s="62"/>
      <c r="H44" s="115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si="1"/>
        <v>44</v>
      </c>
      <c r="B45" s="82"/>
      <c r="C45" s="69"/>
      <c r="D45" s="62"/>
      <c r="E45" s="63"/>
      <c r="F45" s="64"/>
      <c r="G45" s="62"/>
      <c r="H45" s="115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1"/>
        <v>45</v>
      </c>
      <c r="B46" s="82"/>
      <c r="C46" s="69"/>
      <c r="D46" s="62"/>
      <c r="E46" s="63"/>
      <c r="F46" s="64"/>
      <c r="G46" s="62"/>
      <c r="H46" s="115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1"/>
        <v>46</v>
      </c>
      <c r="B47" s="82"/>
      <c r="C47" s="69"/>
      <c r="D47" s="62"/>
      <c r="E47" s="63"/>
      <c r="F47" s="64"/>
      <c r="G47" s="62"/>
      <c r="H47" s="115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1"/>
        <v>47</v>
      </c>
      <c r="B48" s="82"/>
      <c r="C48" s="69"/>
      <c r="D48" s="62"/>
      <c r="E48" s="63"/>
      <c r="F48" s="64"/>
      <c r="G48" s="62"/>
      <c r="H48" s="115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1"/>
        <v>48</v>
      </c>
      <c r="B49" s="82"/>
      <c r="C49" s="69"/>
      <c r="D49" s="62"/>
      <c r="E49" s="63"/>
      <c r="F49" s="64"/>
      <c r="G49" s="62"/>
      <c r="H49" s="115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1"/>
        <v>49</v>
      </c>
      <c r="B50" s="82"/>
      <c r="C50" s="69"/>
      <c r="D50" s="62"/>
      <c r="E50" s="63"/>
      <c r="F50" s="62"/>
      <c r="G50" s="62"/>
      <c r="H50" s="115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1"/>
        <v>50</v>
      </c>
      <c r="B51" s="82"/>
      <c r="C51" s="69"/>
      <c r="D51" s="62"/>
      <c r="E51" s="63"/>
      <c r="F51" s="62"/>
      <c r="G51" s="62"/>
      <c r="H51" s="115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1"/>
        <v>51</v>
      </c>
      <c r="B52" s="82"/>
      <c r="C52" s="69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1"/>
        <v>52</v>
      </c>
      <c r="B53" s="82"/>
      <c r="C53" s="69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1"/>
        <v>53</v>
      </c>
      <c r="B54" s="82"/>
      <c r="C54" s="69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1"/>
        <v>54</v>
      </c>
      <c r="B55" s="82"/>
      <c r="C55" s="69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1"/>
        <v>55</v>
      </c>
      <c r="B56" s="82"/>
      <c r="C56" s="69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1"/>
        <v>56</v>
      </c>
      <c r="B57" s="82"/>
      <c r="C57" s="69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1"/>
        <v>57</v>
      </c>
      <c r="B58" s="82"/>
      <c r="C58" s="69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1"/>
        <v>58</v>
      </c>
      <c r="B59" s="82"/>
      <c r="C59" s="69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1"/>
        <v>59</v>
      </c>
      <c r="B60" s="82"/>
      <c r="C60" s="69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1"/>
        <v>60</v>
      </c>
      <c r="B61" s="82"/>
      <c r="C61" s="69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1"/>
        <v>61</v>
      </c>
      <c r="B62" s="82"/>
      <c r="C62" s="69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1"/>
        <v>62</v>
      </c>
      <c r="B63" s="82"/>
      <c r="C63" s="69"/>
      <c r="D63" s="62"/>
      <c r="E63" s="63"/>
      <c r="F63" s="62"/>
      <c r="G63" s="62"/>
      <c r="H63" s="64"/>
      <c r="I63" s="62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1"/>
        <v>63</v>
      </c>
      <c r="B64" s="82"/>
      <c r="C64" s="69"/>
      <c r="D64" s="62"/>
      <c r="E64" s="63"/>
      <c r="F64" s="62"/>
      <c r="G64" s="62"/>
      <c r="H64" s="64"/>
      <c r="I64" s="62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1"/>
        <v>64</v>
      </c>
      <c r="B65" s="82"/>
      <c r="C65" s="69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1"/>
        <v>65</v>
      </c>
      <c r="B66" s="82"/>
      <c r="C66" s="69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1"/>
        <v>66</v>
      </c>
      <c r="B67" s="82"/>
      <c r="C67" s="69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1"/>
        <v>67</v>
      </c>
      <c r="B68" s="82"/>
      <c r="C68" s="69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si="1"/>
        <v>68</v>
      </c>
      <c r="B69" s="82"/>
      <c r="C69" s="69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9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9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9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9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9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9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9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0" xr:uid="{00000000-0009-0000-0000-000007000000}"/>
  <phoneticPr fontId="1"/>
  <dataValidations count="4">
    <dataValidation imeMode="fullKatakana" allowBlank="1" showInputMessage="1" showErrorMessage="1" sqref="F2:F76" xr:uid="{6862839D-D29E-42CF-B7EE-59B87D0B0B58}"/>
    <dataValidation type="date" imeMode="disabled" allowBlank="1" showInputMessage="1" showErrorMessage="1" sqref="H2:H76" xr:uid="{C17CE2A8-ACBC-4486-BD5F-2215237B7808}">
      <formula1>1</formula1>
      <formula2>2958465</formula2>
    </dataValidation>
    <dataValidation imeMode="disabled" allowBlank="1" showInputMessage="1" showErrorMessage="1" sqref="J2:J76 O2:R76" xr:uid="{FB487F70-13F7-4E74-A4FA-BE3997E816F5}"/>
    <dataValidation type="list" allowBlank="1" showInputMessage="1" showErrorMessage="1" sqref="I2:I76" xr:uid="{3586AC33-DB09-4587-A721-6260770245D5}">
      <formula1>"女性,男性"</formula1>
    </dataValidation>
  </dataValidations>
  <pageMargins left="0.7" right="0.7" top="0.75" bottom="0.75" header="0.3" footer="0.3"/>
  <pageSetup paperSize="8" scale="5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4CBE6AA-A9DB-4FCB-AC2F-E886637A07C3}">
          <x14:formula1>
            <xm:f>DATA!$B$23:$B$24</xm:f>
          </x14:formula1>
          <xm:sqref>D2:D76</xm:sqref>
        </x14:dataValidation>
        <x14:dataValidation type="list" allowBlank="1" showInputMessage="1" showErrorMessage="1" xr:uid="{58E17BD3-67A9-4A04-BF5B-CE15575A84A0}">
          <x14:formula1>
            <xm:f>DATA!$B$8</xm:f>
          </x14:formula1>
          <xm:sqref>B2:B76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BBC9-F53D-463F-AE1F-57673BF4952A}">
  <sheetPr codeName="Sheet9">
    <tabColor rgb="FF00B050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:D11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3" width="10.58203125" style="77" hidden="1" customWidth="1"/>
    <col min="4" max="4" width="10.58203125" style="77" customWidth="1"/>
    <col min="5" max="5" width="19.58203125" style="77" hidden="1" customWidth="1"/>
    <col min="6" max="7" width="30.58203125" style="77" customWidth="1"/>
    <col min="8" max="8" width="12.58203125" style="77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9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9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9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2"/>
      <c r="R4" s="70"/>
      <c r="S4" s="67"/>
    </row>
    <row r="5" spans="1:19" s="60" customFormat="1" ht="30" customHeight="1">
      <c r="A5" s="61">
        <f t="shared" ref="A5:A41" si="0">ROW()-1</f>
        <v>4</v>
      </c>
      <c r="B5" s="82"/>
      <c r="C5" s="69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9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9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9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9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9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9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9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9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9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9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9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9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9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9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9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9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9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9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9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9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9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9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9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9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9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9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9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9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9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9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9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9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9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9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9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 t="shared" si="0"/>
        <v>40</v>
      </c>
      <c r="B41" s="82"/>
      <c r="C41" s="69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>ROW()-1</f>
        <v>41</v>
      </c>
      <c r="B42" s="82"/>
      <c r="C42" s="69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>ROW()-1</f>
        <v>42</v>
      </c>
      <c r="B43" s="82"/>
      <c r="C43" s="69"/>
      <c r="D43" s="62"/>
      <c r="E43" s="63"/>
      <c r="F43" s="68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>ROW()-1</f>
        <v>43</v>
      </c>
      <c r="B44" s="82"/>
      <c r="C44" s="69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ref="A45:A76" si="1">ROW()-1</f>
        <v>44</v>
      </c>
      <c r="B45" s="82"/>
      <c r="C45" s="69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1"/>
        <v>45</v>
      </c>
      <c r="B46" s="82"/>
      <c r="C46" s="69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1"/>
        <v>46</v>
      </c>
      <c r="B47" s="82"/>
      <c r="C47" s="69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1"/>
        <v>47</v>
      </c>
      <c r="B48" s="82"/>
      <c r="C48" s="69"/>
      <c r="D48" s="62"/>
      <c r="E48" s="63"/>
      <c r="F48" s="64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1"/>
        <v>48</v>
      </c>
      <c r="B49" s="82"/>
      <c r="C49" s="69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1"/>
        <v>49</v>
      </c>
      <c r="B50" s="82"/>
      <c r="C50" s="69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1"/>
        <v>50</v>
      </c>
      <c r="B51" s="82"/>
      <c r="C51" s="69"/>
      <c r="D51" s="62"/>
      <c r="E51" s="63"/>
      <c r="F51" s="64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1"/>
        <v>51</v>
      </c>
      <c r="B52" s="82"/>
      <c r="C52" s="69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1"/>
        <v>52</v>
      </c>
      <c r="B53" s="82"/>
      <c r="C53" s="69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1"/>
        <v>53</v>
      </c>
      <c r="B54" s="82"/>
      <c r="C54" s="69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1"/>
        <v>54</v>
      </c>
      <c r="B55" s="82"/>
      <c r="C55" s="69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1"/>
        <v>55</v>
      </c>
      <c r="B56" s="82"/>
      <c r="C56" s="69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1"/>
        <v>56</v>
      </c>
      <c r="B57" s="82"/>
      <c r="C57" s="69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1"/>
        <v>57</v>
      </c>
      <c r="B58" s="82"/>
      <c r="C58" s="69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1"/>
        <v>58</v>
      </c>
      <c r="B59" s="82"/>
      <c r="C59" s="69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1"/>
        <v>59</v>
      </c>
      <c r="B60" s="82"/>
      <c r="C60" s="69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1"/>
        <v>60</v>
      </c>
      <c r="B61" s="82"/>
      <c r="C61" s="69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1"/>
        <v>61</v>
      </c>
      <c r="B62" s="82"/>
      <c r="C62" s="69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1"/>
        <v>62</v>
      </c>
      <c r="B63" s="82"/>
      <c r="C63" s="69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1"/>
        <v>63</v>
      </c>
      <c r="B64" s="82"/>
      <c r="C64" s="69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1"/>
        <v>64</v>
      </c>
      <c r="B65" s="82"/>
      <c r="C65" s="69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1"/>
        <v>65</v>
      </c>
      <c r="B66" s="82"/>
      <c r="C66" s="69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1"/>
        <v>66</v>
      </c>
      <c r="B67" s="82"/>
      <c r="C67" s="69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1"/>
        <v>67</v>
      </c>
      <c r="B68" s="82"/>
      <c r="C68" s="69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si="1"/>
        <v>68</v>
      </c>
      <c r="B69" s="82"/>
      <c r="C69" s="69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9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9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9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9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9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9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9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1" xr:uid="{00000000-0009-0000-0000-000008000000}"/>
  <phoneticPr fontId="1"/>
  <dataValidations count="4">
    <dataValidation imeMode="fullKatakana" allowBlank="1" showInputMessage="1" showErrorMessage="1" sqref="F2:F76" xr:uid="{5C4DA7C8-53AF-4D42-BD1A-602626C1A769}"/>
    <dataValidation type="date" imeMode="disabled" allowBlank="1" showInputMessage="1" showErrorMessage="1" sqref="H2:H76" xr:uid="{282679A8-C405-43E5-B552-A1AA4B4222B8}">
      <formula1>1</formula1>
      <formula2>2958465</formula2>
    </dataValidation>
    <dataValidation imeMode="disabled" allowBlank="1" showInputMessage="1" showErrorMessage="1" sqref="O2:R76 J2:J76" xr:uid="{6980C0B4-F7EA-409B-A478-25212C8FB500}"/>
    <dataValidation type="list" allowBlank="1" showInputMessage="1" showErrorMessage="1" sqref="I2:I76" xr:uid="{15A029C1-DFDC-41DC-9584-176D6407A9E8}">
      <formula1>"女性,男性"</formula1>
    </dataValidation>
  </dataValidations>
  <pageMargins left="0.7" right="0.7" top="0.75" bottom="0.75" header="0.3" footer="0.3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040B76-69B4-4E54-BB3A-134B962DCA92}">
          <x14:formula1>
            <xm:f>DATA!$B$23:$B$24</xm:f>
          </x14:formula1>
          <xm:sqref>D2:D76</xm:sqref>
        </x14:dataValidation>
        <x14:dataValidation type="list" allowBlank="1" showInputMessage="1" showErrorMessage="1" xr:uid="{ECCFD785-F424-4735-9941-2E7BE43696F3}">
          <x14:formula1>
            <xm:f>DATA!$B$9</xm:f>
          </x14:formula1>
          <xm:sqref>B2:B76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ABDD0-40FD-41FD-BBD5-EAAE0D511738}">
  <sheetPr codeName="Sheet10">
    <tabColor rgb="FFE593DD"/>
    <pageSetUpPr fitToPage="1"/>
  </sheetPr>
  <dimension ref="A1:S76"/>
  <sheetViews>
    <sheetView zoomScale="90" zoomScaleNormal="90" workbookViewId="0">
      <pane ySplit="1" topLeftCell="A2" activePane="bottomLeft" state="frozen"/>
      <selection activeCell="B2" sqref="B2:D11"/>
      <selection pane="bottomLeft" activeCell="B2" sqref="B2"/>
    </sheetView>
  </sheetViews>
  <sheetFormatPr defaultColWidth="8.83203125" defaultRowHeight="16.5"/>
  <cols>
    <col min="1" max="1" width="5.58203125" style="77" bestFit="1" customWidth="1"/>
    <col min="2" max="2" width="30.58203125" style="83" customWidth="1"/>
    <col min="3" max="3" width="10.58203125" style="77" hidden="1" customWidth="1"/>
    <col min="4" max="4" width="10.58203125" style="77" customWidth="1"/>
    <col min="5" max="5" width="19.58203125" style="77" hidden="1" customWidth="1"/>
    <col min="6" max="7" width="30.58203125" style="77" customWidth="1"/>
    <col min="8" max="8" width="12.58203125" style="77" customWidth="1"/>
    <col min="9" max="9" width="7.58203125" style="77" customWidth="1"/>
    <col min="10" max="10" width="10.58203125" style="77" customWidth="1"/>
    <col min="11" max="11" width="12.58203125" style="80" customWidth="1"/>
    <col min="12" max="12" width="16.58203125" style="80" customWidth="1"/>
    <col min="13" max="14" width="35.58203125" style="80" customWidth="1"/>
    <col min="15" max="16" width="15.58203125" style="77" customWidth="1"/>
    <col min="17" max="18" width="30.58203125" style="77" customWidth="1"/>
    <col min="19" max="19" width="8.83203125" style="77" hidden="1" customWidth="1"/>
    <col min="20" max="20" width="8.83203125" style="77" customWidth="1"/>
    <col min="21" max="16384" width="8.83203125" style="77"/>
  </cols>
  <sheetData>
    <row r="1" spans="1:19" ht="29.5">
      <c r="A1" s="71"/>
      <c r="B1" s="81" t="s">
        <v>127</v>
      </c>
      <c r="C1" s="72" t="s">
        <v>1</v>
      </c>
      <c r="D1" s="72" t="s">
        <v>130</v>
      </c>
      <c r="E1" s="74" t="s">
        <v>2</v>
      </c>
      <c r="F1" s="73" t="s">
        <v>140</v>
      </c>
      <c r="G1" s="73" t="s">
        <v>141</v>
      </c>
      <c r="H1" s="75" t="s">
        <v>5</v>
      </c>
      <c r="I1" s="72" t="s">
        <v>6</v>
      </c>
      <c r="J1" s="72" t="s">
        <v>7</v>
      </c>
      <c r="K1" s="76" t="s">
        <v>95</v>
      </c>
      <c r="L1" s="76" t="s">
        <v>96</v>
      </c>
      <c r="M1" s="76" t="s">
        <v>97</v>
      </c>
      <c r="N1" s="76" t="s">
        <v>98</v>
      </c>
      <c r="O1" s="72" t="s">
        <v>8</v>
      </c>
      <c r="P1" s="72" t="s">
        <v>9</v>
      </c>
      <c r="Q1" s="72" t="s">
        <v>10</v>
      </c>
      <c r="R1" s="72" t="s">
        <v>11</v>
      </c>
      <c r="S1" s="72" t="s">
        <v>12</v>
      </c>
    </row>
    <row r="2" spans="1:19" s="60" customFormat="1" ht="30" customHeight="1">
      <c r="A2" s="61">
        <f>ROW()-1</f>
        <v>1</v>
      </c>
      <c r="B2" s="82"/>
      <c r="C2" s="69"/>
      <c r="D2" s="62"/>
      <c r="E2" s="63"/>
      <c r="F2" s="62"/>
      <c r="G2" s="62"/>
      <c r="H2" s="64"/>
      <c r="I2" s="61"/>
      <c r="J2" s="62"/>
      <c r="K2" s="65"/>
      <c r="L2" s="65"/>
      <c r="M2" s="65"/>
      <c r="N2" s="65"/>
      <c r="O2" s="62"/>
      <c r="P2" s="62"/>
      <c r="Q2" s="62"/>
      <c r="R2" s="70"/>
      <c r="S2" s="67"/>
    </row>
    <row r="3" spans="1:19" s="60" customFormat="1" ht="30" customHeight="1">
      <c r="A3" s="61">
        <f>ROW()-1</f>
        <v>2</v>
      </c>
      <c r="B3" s="82"/>
      <c r="C3" s="69"/>
      <c r="D3" s="62"/>
      <c r="E3" s="63"/>
      <c r="F3" s="68"/>
      <c r="G3" s="62"/>
      <c r="H3" s="64"/>
      <c r="I3" s="61"/>
      <c r="J3" s="62"/>
      <c r="K3" s="65"/>
      <c r="L3" s="65"/>
      <c r="M3" s="65"/>
      <c r="N3" s="65"/>
      <c r="O3" s="62"/>
      <c r="P3" s="62"/>
      <c r="Q3" s="62"/>
      <c r="R3" s="70"/>
      <c r="S3" s="67"/>
    </row>
    <row r="4" spans="1:19" s="60" customFormat="1" ht="30" customHeight="1">
      <c r="A4" s="61">
        <f>ROW()-1</f>
        <v>3</v>
      </c>
      <c r="B4" s="82"/>
      <c r="C4" s="69"/>
      <c r="D4" s="62"/>
      <c r="E4" s="63"/>
      <c r="F4" s="68"/>
      <c r="G4" s="62"/>
      <c r="H4" s="64"/>
      <c r="I4" s="61"/>
      <c r="J4" s="62"/>
      <c r="K4" s="65"/>
      <c r="L4" s="65"/>
      <c r="M4" s="65"/>
      <c r="N4" s="65"/>
      <c r="O4" s="62"/>
      <c r="P4" s="62"/>
      <c r="Q4" s="62"/>
      <c r="R4" s="70"/>
      <c r="S4" s="67"/>
    </row>
    <row r="5" spans="1:19" s="60" customFormat="1" ht="30" customHeight="1">
      <c r="A5" s="61">
        <f t="shared" ref="A5:A41" si="0">ROW()-1</f>
        <v>4</v>
      </c>
      <c r="B5" s="82"/>
      <c r="C5" s="69"/>
      <c r="D5" s="62"/>
      <c r="E5" s="63"/>
      <c r="F5" s="62"/>
      <c r="G5" s="62"/>
      <c r="H5" s="64"/>
      <c r="I5" s="61"/>
      <c r="J5" s="62"/>
      <c r="K5" s="65"/>
      <c r="L5" s="65"/>
      <c r="M5" s="65"/>
      <c r="N5" s="65"/>
      <c r="O5" s="62"/>
      <c r="P5" s="62"/>
      <c r="Q5" s="62"/>
      <c r="R5" s="70"/>
      <c r="S5" s="67"/>
    </row>
    <row r="6" spans="1:19" s="60" customFormat="1" ht="30" customHeight="1">
      <c r="A6" s="61">
        <f t="shared" si="0"/>
        <v>5</v>
      </c>
      <c r="B6" s="82"/>
      <c r="C6" s="69"/>
      <c r="D6" s="62"/>
      <c r="E6" s="63"/>
      <c r="F6" s="62"/>
      <c r="G6" s="62"/>
      <c r="H6" s="64"/>
      <c r="I6" s="61"/>
      <c r="J6" s="62"/>
      <c r="K6" s="65"/>
      <c r="L6" s="65"/>
      <c r="M6" s="65"/>
      <c r="N6" s="65"/>
      <c r="O6" s="62"/>
      <c r="P6" s="62"/>
      <c r="Q6" s="62"/>
      <c r="R6" s="70"/>
      <c r="S6" s="67"/>
    </row>
    <row r="7" spans="1:19" s="60" customFormat="1" ht="30" customHeight="1">
      <c r="A7" s="61">
        <f t="shared" si="0"/>
        <v>6</v>
      </c>
      <c r="B7" s="82"/>
      <c r="C7" s="69"/>
      <c r="D7" s="62"/>
      <c r="E7" s="63"/>
      <c r="F7" s="62"/>
      <c r="G7" s="62"/>
      <c r="H7" s="64"/>
      <c r="I7" s="61"/>
      <c r="J7" s="62"/>
      <c r="K7" s="65"/>
      <c r="L7" s="65"/>
      <c r="M7" s="65"/>
      <c r="N7" s="65"/>
      <c r="O7" s="62"/>
      <c r="P7" s="62"/>
      <c r="Q7" s="62"/>
      <c r="R7" s="70"/>
      <c r="S7" s="67"/>
    </row>
    <row r="8" spans="1:19" s="60" customFormat="1" ht="30" customHeight="1">
      <c r="A8" s="61">
        <f t="shared" si="0"/>
        <v>7</v>
      </c>
      <c r="B8" s="82"/>
      <c r="C8" s="69"/>
      <c r="D8" s="62"/>
      <c r="E8" s="63"/>
      <c r="F8" s="64"/>
      <c r="G8" s="62"/>
      <c r="H8" s="64"/>
      <c r="I8" s="61"/>
      <c r="J8" s="62"/>
      <c r="K8" s="65"/>
      <c r="L8" s="65"/>
      <c r="M8" s="65"/>
      <c r="N8" s="65"/>
      <c r="O8" s="62"/>
      <c r="P8" s="62"/>
      <c r="Q8" s="62"/>
      <c r="R8" s="70"/>
      <c r="S8" s="67"/>
    </row>
    <row r="9" spans="1:19" s="60" customFormat="1" ht="30" customHeight="1">
      <c r="A9" s="61">
        <f t="shared" si="0"/>
        <v>8</v>
      </c>
      <c r="B9" s="82"/>
      <c r="C9" s="69"/>
      <c r="D9" s="62"/>
      <c r="E9" s="63"/>
      <c r="F9" s="64"/>
      <c r="G9" s="62"/>
      <c r="H9" s="64"/>
      <c r="I9" s="61"/>
      <c r="J9" s="62"/>
      <c r="K9" s="65"/>
      <c r="L9" s="65"/>
      <c r="M9" s="65"/>
      <c r="N9" s="65"/>
      <c r="O9" s="62"/>
      <c r="P9" s="62"/>
      <c r="Q9" s="62"/>
      <c r="R9" s="70"/>
      <c r="S9" s="67"/>
    </row>
    <row r="10" spans="1:19" s="60" customFormat="1" ht="30" customHeight="1">
      <c r="A10" s="61">
        <f t="shared" si="0"/>
        <v>9</v>
      </c>
      <c r="B10" s="82"/>
      <c r="C10" s="69"/>
      <c r="D10" s="62"/>
      <c r="E10" s="63"/>
      <c r="F10" s="64"/>
      <c r="G10" s="62"/>
      <c r="H10" s="64"/>
      <c r="I10" s="61"/>
      <c r="J10" s="62"/>
      <c r="K10" s="65"/>
      <c r="L10" s="65"/>
      <c r="M10" s="65"/>
      <c r="N10" s="65"/>
      <c r="O10" s="62"/>
      <c r="P10" s="62"/>
      <c r="Q10" s="62"/>
      <c r="R10" s="70"/>
      <c r="S10" s="67"/>
    </row>
    <row r="11" spans="1:19" s="60" customFormat="1" ht="30" customHeight="1">
      <c r="A11" s="61">
        <f t="shared" si="0"/>
        <v>10</v>
      </c>
      <c r="B11" s="82"/>
      <c r="C11" s="69"/>
      <c r="D11" s="62"/>
      <c r="E11" s="63"/>
      <c r="F11" s="64"/>
      <c r="G11" s="62"/>
      <c r="H11" s="64"/>
      <c r="I11" s="61"/>
      <c r="J11" s="62"/>
      <c r="K11" s="65"/>
      <c r="L11" s="65"/>
      <c r="M11" s="65"/>
      <c r="N11" s="65"/>
      <c r="O11" s="62"/>
      <c r="P11" s="62"/>
      <c r="Q11" s="62"/>
      <c r="R11" s="70"/>
      <c r="S11" s="67"/>
    </row>
    <row r="12" spans="1:19" s="60" customFormat="1" ht="30" customHeight="1">
      <c r="A12" s="61">
        <f t="shared" si="0"/>
        <v>11</v>
      </c>
      <c r="B12" s="82"/>
      <c r="C12" s="69"/>
      <c r="D12" s="62"/>
      <c r="E12" s="63"/>
      <c r="F12" s="62"/>
      <c r="G12" s="62"/>
      <c r="H12" s="64"/>
      <c r="I12" s="61"/>
      <c r="J12" s="62"/>
      <c r="K12" s="65"/>
      <c r="L12" s="65"/>
      <c r="M12" s="65"/>
      <c r="N12" s="65"/>
      <c r="O12" s="62"/>
      <c r="P12" s="62"/>
      <c r="Q12" s="62"/>
      <c r="R12" s="70"/>
      <c r="S12" s="67"/>
    </row>
    <row r="13" spans="1:19" s="60" customFormat="1" ht="30" customHeight="1">
      <c r="A13" s="61">
        <f t="shared" si="0"/>
        <v>12</v>
      </c>
      <c r="B13" s="82"/>
      <c r="C13" s="69"/>
      <c r="D13" s="62"/>
      <c r="E13" s="63"/>
      <c r="F13" s="62"/>
      <c r="G13" s="62"/>
      <c r="H13" s="64"/>
      <c r="I13" s="61"/>
      <c r="J13" s="62"/>
      <c r="K13" s="65"/>
      <c r="L13" s="65"/>
      <c r="M13" s="65"/>
      <c r="N13" s="65"/>
      <c r="O13" s="62"/>
      <c r="P13" s="62"/>
      <c r="Q13" s="62"/>
      <c r="R13" s="70"/>
      <c r="S13" s="67"/>
    </row>
    <row r="14" spans="1:19" s="60" customFormat="1" ht="30" customHeight="1">
      <c r="A14" s="61">
        <f t="shared" si="0"/>
        <v>13</v>
      </c>
      <c r="B14" s="82"/>
      <c r="C14" s="69"/>
      <c r="D14" s="62"/>
      <c r="E14" s="63"/>
      <c r="F14" s="62"/>
      <c r="G14" s="62"/>
      <c r="H14" s="64"/>
      <c r="I14" s="61"/>
      <c r="J14" s="62"/>
      <c r="K14" s="65"/>
      <c r="L14" s="65"/>
      <c r="M14" s="65"/>
      <c r="N14" s="65"/>
      <c r="O14" s="62"/>
      <c r="P14" s="62"/>
      <c r="Q14" s="62"/>
      <c r="R14" s="70"/>
      <c r="S14" s="67"/>
    </row>
    <row r="15" spans="1:19" s="60" customFormat="1" ht="30" customHeight="1">
      <c r="A15" s="61">
        <f t="shared" si="0"/>
        <v>14</v>
      </c>
      <c r="B15" s="82"/>
      <c r="C15" s="69"/>
      <c r="D15" s="62"/>
      <c r="E15" s="63"/>
      <c r="F15" s="62"/>
      <c r="G15" s="62"/>
      <c r="H15" s="64"/>
      <c r="I15" s="61"/>
      <c r="J15" s="62"/>
      <c r="K15" s="65"/>
      <c r="L15" s="65"/>
      <c r="M15" s="65"/>
      <c r="N15" s="65"/>
      <c r="O15" s="62"/>
      <c r="P15" s="62"/>
      <c r="Q15" s="62"/>
      <c r="R15" s="70"/>
      <c r="S15" s="67"/>
    </row>
    <row r="16" spans="1:19" s="60" customFormat="1" ht="30" customHeight="1">
      <c r="A16" s="61">
        <f t="shared" si="0"/>
        <v>15</v>
      </c>
      <c r="B16" s="82"/>
      <c r="C16" s="69"/>
      <c r="D16" s="62"/>
      <c r="E16" s="63"/>
      <c r="F16" s="62"/>
      <c r="G16" s="62"/>
      <c r="H16" s="64"/>
      <c r="I16" s="61"/>
      <c r="J16" s="62"/>
      <c r="K16" s="65"/>
      <c r="L16" s="65"/>
      <c r="M16" s="65"/>
      <c r="N16" s="65"/>
      <c r="O16" s="62"/>
      <c r="P16" s="62"/>
      <c r="Q16" s="62"/>
      <c r="R16" s="70"/>
      <c r="S16" s="67"/>
    </row>
    <row r="17" spans="1:19" s="60" customFormat="1" ht="30" customHeight="1">
      <c r="A17" s="61">
        <f t="shared" si="0"/>
        <v>16</v>
      </c>
      <c r="B17" s="82"/>
      <c r="C17" s="69"/>
      <c r="D17" s="62"/>
      <c r="E17" s="63"/>
      <c r="F17" s="62"/>
      <c r="G17" s="62"/>
      <c r="H17" s="64"/>
      <c r="I17" s="61"/>
      <c r="J17" s="62"/>
      <c r="K17" s="65"/>
      <c r="L17" s="65"/>
      <c r="M17" s="65"/>
      <c r="N17" s="65"/>
      <c r="O17" s="62"/>
      <c r="P17" s="62"/>
      <c r="Q17" s="62"/>
      <c r="R17" s="70"/>
      <c r="S17" s="67"/>
    </row>
    <row r="18" spans="1:19" s="60" customFormat="1" ht="30" customHeight="1">
      <c r="A18" s="61">
        <f t="shared" si="0"/>
        <v>17</v>
      </c>
      <c r="B18" s="82"/>
      <c r="C18" s="69"/>
      <c r="D18" s="62"/>
      <c r="E18" s="63"/>
      <c r="F18" s="62"/>
      <c r="G18" s="62"/>
      <c r="H18" s="64"/>
      <c r="I18" s="61"/>
      <c r="J18" s="62"/>
      <c r="K18" s="65"/>
      <c r="L18" s="65"/>
      <c r="M18" s="65"/>
      <c r="N18" s="65"/>
      <c r="O18" s="62"/>
      <c r="P18" s="62"/>
      <c r="Q18" s="62"/>
      <c r="R18" s="70"/>
      <c r="S18" s="67"/>
    </row>
    <row r="19" spans="1:19" s="60" customFormat="1" ht="30" customHeight="1">
      <c r="A19" s="61">
        <f t="shared" si="0"/>
        <v>18</v>
      </c>
      <c r="B19" s="82"/>
      <c r="C19" s="69"/>
      <c r="D19" s="62"/>
      <c r="E19" s="63"/>
      <c r="F19" s="62"/>
      <c r="G19" s="62"/>
      <c r="H19" s="64"/>
      <c r="I19" s="61"/>
      <c r="J19" s="62"/>
      <c r="K19" s="65"/>
      <c r="L19" s="65"/>
      <c r="M19" s="65"/>
      <c r="N19" s="65"/>
      <c r="O19" s="62"/>
      <c r="P19" s="62"/>
      <c r="Q19" s="62"/>
      <c r="R19" s="70"/>
      <c r="S19" s="67"/>
    </row>
    <row r="20" spans="1:19" s="60" customFormat="1" ht="30" customHeight="1">
      <c r="A20" s="61">
        <f t="shared" si="0"/>
        <v>19</v>
      </c>
      <c r="B20" s="82"/>
      <c r="C20" s="69"/>
      <c r="D20" s="62"/>
      <c r="E20" s="63"/>
      <c r="F20" s="62"/>
      <c r="G20" s="62"/>
      <c r="H20" s="64"/>
      <c r="I20" s="61"/>
      <c r="J20" s="62"/>
      <c r="K20" s="65"/>
      <c r="L20" s="65"/>
      <c r="M20" s="65"/>
      <c r="N20" s="65"/>
      <c r="O20" s="62"/>
      <c r="P20" s="62"/>
      <c r="Q20" s="62"/>
      <c r="R20" s="70"/>
      <c r="S20" s="67"/>
    </row>
    <row r="21" spans="1:19" s="60" customFormat="1" ht="30" customHeight="1">
      <c r="A21" s="61">
        <f t="shared" si="0"/>
        <v>20</v>
      </c>
      <c r="B21" s="82"/>
      <c r="C21" s="69"/>
      <c r="D21" s="62"/>
      <c r="E21" s="63"/>
      <c r="F21" s="62"/>
      <c r="G21" s="62"/>
      <c r="H21" s="64"/>
      <c r="I21" s="61"/>
      <c r="J21" s="62"/>
      <c r="K21" s="65"/>
      <c r="L21" s="65"/>
      <c r="M21" s="65"/>
      <c r="N21" s="65"/>
      <c r="O21" s="62"/>
      <c r="P21" s="62"/>
      <c r="Q21" s="62"/>
      <c r="R21" s="70"/>
      <c r="S21" s="67"/>
    </row>
    <row r="22" spans="1:19" s="60" customFormat="1" ht="30" customHeight="1">
      <c r="A22" s="61">
        <f t="shared" si="0"/>
        <v>21</v>
      </c>
      <c r="B22" s="82"/>
      <c r="C22" s="69"/>
      <c r="D22" s="62"/>
      <c r="E22" s="63"/>
      <c r="F22" s="62"/>
      <c r="G22" s="62"/>
      <c r="H22" s="64"/>
      <c r="I22" s="61"/>
      <c r="J22" s="62"/>
      <c r="K22" s="65"/>
      <c r="L22" s="65"/>
      <c r="M22" s="65"/>
      <c r="N22" s="65"/>
      <c r="O22" s="62"/>
      <c r="P22" s="62"/>
      <c r="Q22" s="62"/>
      <c r="R22" s="70"/>
      <c r="S22" s="67"/>
    </row>
    <row r="23" spans="1:19" s="60" customFormat="1" ht="30" customHeight="1">
      <c r="A23" s="61">
        <f t="shared" si="0"/>
        <v>22</v>
      </c>
      <c r="B23" s="82"/>
      <c r="C23" s="69"/>
      <c r="D23" s="62"/>
      <c r="E23" s="63"/>
      <c r="F23" s="62"/>
      <c r="G23" s="62"/>
      <c r="H23" s="64"/>
      <c r="I23" s="61"/>
      <c r="J23" s="62"/>
      <c r="K23" s="65"/>
      <c r="L23" s="65"/>
      <c r="M23" s="65"/>
      <c r="N23" s="65"/>
      <c r="O23" s="62"/>
      <c r="P23" s="62"/>
      <c r="Q23" s="62"/>
      <c r="R23" s="70"/>
      <c r="S23" s="67"/>
    </row>
    <row r="24" spans="1:19" s="60" customFormat="1" ht="30" customHeight="1">
      <c r="A24" s="61">
        <f t="shared" si="0"/>
        <v>23</v>
      </c>
      <c r="B24" s="82"/>
      <c r="C24" s="69"/>
      <c r="D24" s="62"/>
      <c r="E24" s="63"/>
      <c r="F24" s="62"/>
      <c r="G24" s="62"/>
      <c r="H24" s="64"/>
      <c r="I24" s="61"/>
      <c r="J24" s="62"/>
      <c r="K24" s="65"/>
      <c r="L24" s="65"/>
      <c r="M24" s="65"/>
      <c r="N24" s="65"/>
      <c r="O24" s="62"/>
      <c r="P24" s="62"/>
      <c r="Q24" s="62"/>
      <c r="R24" s="70"/>
      <c r="S24" s="67"/>
    </row>
    <row r="25" spans="1:19" s="60" customFormat="1" ht="30" customHeight="1">
      <c r="A25" s="61">
        <f t="shared" si="0"/>
        <v>24</v>
      </c>
      <c r="B25" s="82"/>
      <c r="C25" s="69"/>
      <c r="D25" s="62"/>
      <c r="E25" s="63"/>
      <c r="F25" s="62"/>
      <c r="G25" s="62"/>
      <c r="H25" s="64"/>
      <c r="I25" s="62"/>
      <c r="J25" s="62"/>
      <c r="K25" s="65"/>
      <c r="L25" s="65"/>
      <c r="M25" s="65"/>
      <c r="N25" s="65"/>
      <c r="O25" s="62"/>
      <c r="P25" s="62"/>
      <c r="Q25" s="62"/>
      <c r="R25" s="70"/>
      <c r="S25" s="67"/>
    </row>
    <row r="26" spans="1:19" s="60" customFormat="1" ht="30" customHeight="1">
      <c r="A26" s="61">
        <f t="shared" si="0"/>
        <v>25</v>
      </c>
      <c r="B26" s="82"/>
      <c r="C26" s="69"/>
      <c r="D26" s="62"/>
      <c r="E26" s="63"/>
      <c r="F26" s="62"/>
      <c r="G26" s="62"/>
      <c r="H26" s="64"/>
      <c r="I26" s="62"/>
      <c r="J26" s="62"/>
      <c r="K26" s="65"/>
      <c r="L26" s="65"/>
      <c r="M26" s="65"/>
      <c r="N26" s="65"/>
      <c r="O26" s="62"/>
      <c r="P26" s="62"/>
      <c r="Q26" s="62"/>
      <c r="R26" s="70"/>
      <c r="S26" s="67"/>
    </row>
    <row r="27" spans="1:19" s="60" customFormat="1" ht="30" customHeight="1">
      <c r="A27" s="61">
        <f t="shared" si="0"/>
        <v>26</v>
      </c>
      <c r="B27" s="82"/>
      <c r="C27" s="69"/>
      <c r="D27" s="62"/>
      <c r="E27" s="63"/>
      <c r="F27" s="62"/>
      <c r="G27" s="62"/>
      <c r="H27" s="64"/>
      <c r="I27" s="62"/>
      <c r="J27" s="62"/>
      <c r="K27" s="65"/>
      <c r="L27" s="65"/>
      <c r="M27" s="65"/>
      <c r="N27" s="65"/>
      <c r="O27" s="62"/>
      <c r="P27" s="62"/>
      <c r="Q27" s="62"/>
      <c r="R27" s="70"/>
      <c r="S27" s="67"/>
    </row>
    <row r="28" spans="1:19" s="60" customFormat="1" ht="30" customHeight="1">
      <c r="A28" s="61">
        <f t="shared" si="0"/>
        <v>27</v>
      </c>
      <c r="B28" s="82"/>
      <c r="C28" s="69"/>
      <c r="D28" s="62"/>
      <c r="E28" s="63"/>
      <c r="F28" s="62"/>
      <c r="G28" s="62"/>
      <c r="H28" s="64"/>
      <c r="I28" s="62"/>
      <c r="J28" s="62"/>
      <c r="K28" s="65"/>
      <c r="L28" s="65"/>
      <c r="M28" s="65"/>
      <c r="N28" s="65"/>
      <c r="O28" s="62"/>
      <c r="P28" s="62"/>
      <c r="Q28" s="62"/>
      <c r="R28" s="70"/>
      <c r="S28" s="67"/>
    </row>
    <row r="29" spans="1:19" s="60" customFormat="1" ht="30" customHeight="1">
      <c r="A29" s="61">
        <f t="shared" si="0"/>
        <v>28</v>
      </c>
      <c r="B29" s="82"/>
      <c r="C29" s="69"/>
      <c r="D29" s="62"/>
      <c r="E29" s="63"/>
      <c r="F29" s="62"/>
      <c r="G29" s="62"/>
      <c r="H29" s="64"/>
      <c r="I29" s="62"/>
      <c r="J29" s="62"/>
      <c r="K29" s="65"/>
      <c r="L29" s="65"/>
      <c r="M29" s="65"/>
      <c r="N29" s="65"/>
      <c r="O29" s="62"/>
      <c r="P29" s="62"/>
      <c r="Q29" s="62"/>
      <c r="R29" s="70"/>
      <c r="S29" s="67"/>
    </row>
    <row r="30" spans="1:19" s="60" customFormat="1" ht="30" customHeight="1">
      <c r="A30" s="61">
        <f t="shared" si="0"/>
        <v>29</v>
      </c>
      <c r="B30" s="82"/>
      <c r="C30" s="69"/>
      <c r="D30" s="62"/>
      <c r="E30" s="63"/>
      <c r="F30" s="62"/>
      <c r="G30" s="62"/>
      <c r="H30" s="64"/>
      <c r="I30" s="62"/>
      <c r="J30" s="62"/>
      <c r="K30" s="65"/>
      <c r="L30" s="65"/>
      <c r="M30" s="65"/>
      <c r="N30" s="65"/>
      <c r="O30" s="62"/>
      <c r="P30" s="62"/>
      <c r="Q30" s="62"/>
      <c r="R30" s="70"/>
      <c r="S30" s="67"/>
    </row>
    <row r="31" spans="1:19" s="60" customFormat="1" ht="30" customHeight="1">
      <c r="A31" s="61">
        <f t="shared" si="0"/>
        <v>30</v>
      </c>
      <c r="B31" s="82"/>
      <c r="C31" s="69"/>
      <c r="D31" s="62"/>
      <c r="E31" s="63"/>
      <c r="F31" s="62"/>
      <c r="G31" s="62"/>
      <c r="H31" s="64"/>
      <c r="I31" s="62"/>
      <c r="J31" s="62"/>
      <c r="K31" s="65"/>
      <c r="L31" s="65"/>
      <c r="M31" s="65"/>
      <c r="N31" s="65"/>
      <c r="O31" s="62"/>
      <c r="P31" s="62"/>
      <c r="Q31" s="62"/>
      <c r="R31" s="70"/>
      <c r="S31" s="67"/>
    </row>
    <row r="32" spans="1:19" s="60" customFormat="1" ht="30" customHeight="1">
      <c r="A32" s="61">
        <f t="shared" si="0"/>
        <v>31</v>
      </c>
      <c r="B32" s="82"/>
      <c r="C32" s="69"/>
      <c r="D32" s="62"/>
      <c r="E32" s="63"/>
      <c r="F32" s="62"/>
      <c r="G32" s="62"/>
      <c r="H32" s="64"/>
      <c r="I32" s="62"/>
      <c r="J32" s="62"/>
      <c r="K32" s="65"/>
      <c r="L32" s="65"/>
      <c r="M32" s="65"/>
      <c r="N32" s="65"/>
      <c r="O32" s="62"/>
      <c r="P32" s="62"/>
      <c r="Q32" s="62"/>
      <c r="R32" s="70"/>
      <c r="S32" s="67"/>
    </row>
    <row r="33" spans="1:19" s="60" customFormat="1" ht="30" customHeight="1">
      <c r="A33" s="61">
        <f t="shared" si="0"/>
        <v>32</v>
      </c>
      <c r="B33" s="82"/>
      <c r="C33" s="69"/>
      <c r="D33" s="62"/>
      <c r="E33" s="63"/>
      <c r="F33" s="62"/>
      <c r="G33" s="62"/>
      <c r="H33" s="64"/>
      <c r="I33" s="62"/>
      <c r="J33" s="62"/>
      <c r="K33" s="65"/>
      <c r="L33" s="65"/>
      <c r="M33" s="65"/>
      <c r="N33" s="65"/>
      <c r="O33" s="62"/>
      <c r="P33" s="62"/>
      <c r="Q33" s="62"/>
      <c r="R33" s="70"/>
      <c r="S33" s="67"/>
    </row>
    <row r="34" spans="1:19" s="60" customFormat="1" ht="30" customHeight="1">
      <c r="A34" s="61">
        <f t="shared" si="0"/>
        <v>33</v>
      </c>
      <c r="B34" s="82"/>
      <c r="C34" s="69"/>
      <c r="D34" s="62"/>
      <c r="E34" s="63"/>
      <c r="F34" s="62"/>
      <c r="G34" s="62"/>
      <c r="H34" s="64"/>
      <c r="I34" s="62"/>
      <c r="J34" s="62"/>
      <c r="K34" s="65"/>
      <c r="L34" s="65"/>
      <c r="M34" s="65"/>
      <c r="N34" s="65"/>
      <c r="O34" s="62"/>
      <c r="P34" s="62"/>
      <c r="Q34" s="62"/>
      <c r="R34" s="70"/>
      <c r="S34" s="67"/>
    </row>
    <row r="35" spans="1:19" s="60" customFormat="1" ht="30" customHeight="1">
      <c r="A35" s="61">
        <f t="shared" si="0"/>
        <v>34</v>
      </c>
      <c r="B35" s="82"/>
      <c r="C35" s="69"/>
      <c r="D35" s="62"/>
      <c r="E35" s="63"/>
      <c r="F35" s="62"/>
      <c r="G35" s="62"/>
      <c r="H35" s="64"/>
      <c r="I35" s="62"/>
      <c r="J35" s="62"/>
      <c r="K35" s="65"/>
      <c r="L35" s="65"/>
      <c r="M35" s="65"/>
      <c r="N35" s="65"/>
      <c r="O35" s="62"/>
      <c r="P35" s="62"/>
      <c r="Q35" s="62"/>
      <c r="R35" s="70"/>
      <c r="S35" s="67"/>
    </row>
    <row r="36" spans="1:19" s="60" customFormat="1" ht="30" customHeight="1">
      <c r="A36" s="61">
        <f t="shared" si="0"/>
        <v>35</v>
      </c>
      <c r="B36" s="82"/>
      <c r="C36" s="69"/>
      <c r="D36" s="62"/>
      <c r="E36" s="63"/>
      <c r="F36" s="62"/>
      <c r="G36" s="62"/>
      <c r="H36" s="64"/>
      <c r="I36" s="62"/>
      <c r="J36" s="62"/>
      <c r="K36" s="65"/>
      <c r="L36" s="65"/>
      <c r="M36" s="65"/>
      <c r="N36" s="65"/>
      <c r="O36" s="62"/>
      <c r="P36" s="62"/>
      <c r="Q36" s="62"/>
      <c r="R36" s="70"/>
      <c r="S36" s="67"/>
    </row>
    <row r="37" spans="1:19" s="60" customFormat="1" ht="30" customHeight="1">
      <c r="A37" s="61">
        <f t="shared" si="0"/>
        <v>36</v>
      </c>
      <c r="B37" s="82"/>
      <c r="C37" s="69"/>
      <c r="D37" s="62"/>
      <c r="E37" s="63"/>
      <c r="F37" s="62"/>
      <c r="G37" s="62"/>
      <c r="H37" s="64"/>
      <c r="I37" s="62"/>
      <c r="J37" s="62"/>
      <c r="K37" s="65"/>
      <c r="L37" s="65"/>
      <c r="M37" s="65"/>
      <c r="N37" s="65"/>
      <c r="O37" s="62"/>
      <c r="P37" s="62"/>
      <c r="Q37" s="62"/>
      <c r="R37" s="70"/>
      <c r="S37" s="67"/>
    </row>
    <row r="38" spans="1:19" s="60" customFormat="1" ht="30" customHeight="1">
      <c r="A38" s="61">
        <f t="shared" si="0"/>
        <v>37</v>
      </c>
      <c r="B38" s="82"/>
      <c r="C38" s="69"/>
      <c r="D38" s="62"/>
      <c r="E38" s="63"/>
      <c r="F38" s="62"/>
      <c r="G38" s="62"/>
      <c r="H38" s="64"/>
      <c r="I38" s="62"/>
      <c r="J38" s="62"/>
      <c r="K38" s="65"/>
      <c r="L38" s="65"/>
      <c r="M38" s="65"/>
      <c r="N38" s="65"/>
      <c r="O38" s="62"/>
      <c r="P38" s="62"/>
      <c r="Q38" s="62"/>
      <c r="R38" s="70"/>
      <c r="S38" s="67"/>
    </row>
    <row r="39" spans="1:19" s="60" customFormat="1" ht="30" customHeight="1">
      <c r="A39" s="61">
        <f t="shared" si="0"/>
        <v>38</v>
      </c>
      <c r="B39" s="82"/>
      <c r="C39" s="69"/>
      <c r="D39" s="62"/>
      <c r="E39" s="63"/>
      <c r="F39" s="62"/>
      <c r="G39" s="62"/>
      <c r="H39" s="64"/>
      <c r="I39" s="62"/>
      <c r="J39" s="62"/>
      <c r="K39" s="65"/>
      <c r="L39" s="65"/>
      <c r="M39" s="65"/>
      <c r="N39" s="65"/>
      <c r="O39" s="62"/>
      <c r="P39" s="62"/>
      <c r="Q39" s="62"/>
      <c r="R39" s="70"/>
      <c r="S39" s="67"/>
    </row>
    <row r="40" spans="1:19" s="60" customFormat="1" ht="30" customHeight="1">
      <c r="A40" s="61">
        <f t="shared" si="0"/>
        <v>39</v>
      </c>
      <c r="B40" s="82"/>
      <c r="C40" s="69"/>
      <c r="D40" s="62"/>
      <c r="E40" s="63"/>
      <c r="F40" s="62"/>
      <c r="G40" s="62"/>
      <c r="H40" s="64"/>
      <c r="I40" s="62"/>
      <c r="J40" s="62"/>
      <c r="K40" s="65"/>
      <c r="L40" s="65"/>
      <c r="M40" s="65"/>
      <c r="N40" s="65"/>
      <c r="O40" s="62"/>
      <c r="P40" s="62"/>
      <c r="Q40" s="62"/>
      <c r="R40" s="70"/>
      <c r="S40" s="67"/>
    </row>
    <row r="41" spans="1:19" s="60" customFormat="1" ht="30" customHeight="1">
      <c r="A41" s="61">
        <f t="shared" si="0"/>
        <v>40</v>
      </c>
      <c r="B41" s="82"/>
      <c r="C41" s="69"/>
      <c r="D41" s="62"/>
      <c r="E41" s="63"/>
      <c r="F41" s="62"/>
      <c r="G41" s="62"/>
      <c r="H41" s="64"/>
      <c r="I41" s="62"/>
      <c r="J41" s="62"/>
      <c r="K41" s="65"/>
      <c r="L41" s="65"/>
      <c r="M41" s="65"/>
      <c r="N41" s="65"/>
      <c r="O41" s="62"/>
      <c r="P41" s="62"/>
      <c r="Q41" s="62"/>
      <c r="R41" s="70"/>
      <c r="S41" s="67"/>
    </row>
    <row r="42" spans="1:19" s="60" customFormat="1" ht="30" customHeight="1">
      <c r="A42" s="61">
        <f>ROW()-1</f>
        <v>41</v>
      </c>
      <c r="B42" s="82"/>
      <c r="C42" s="69"/>
      <c r="D42" s="62"/>
      <c r="E42" s="63"/>
      <c r="F42" s="62"/>
      <c r="G42" s="62"/>
      <c r="H42" s="64"/>
      <c r="I42" s="61"/>
      <c r="J42" s="62"/>
      <c r="K42" s="65"/>
      <c r="L42" s="65"/>
      <c r="M42" s="65"/>
      <c r="N42" s="65"/>
      <c r="O42" s="62"/>
      <c r="P42" s="62"/>
      <c r="Q42" s="62"/>
      <c r="R42" s="70"/>
      <c r="S42" s="67"/>
    </row>
    <row r="43" spans="1:19" s="60" customFormat="1" ht="30" customHeight="1">
      <c r="A43" s="61">
        <f>ROW()-1</f>
        <v>42</v>
      </c>
      <c r="B43" s="82"/>
      <c r="C43" s="69"/>
      <c r="D43" s="62"/>
      <c r="E43" s="63"/>
      <c r="F43" s="68"/>
      <c r="G43" s="62"/>
      <c r="H43" s="64"/>
      <c r="I43" s="61"/>
      <c r="J43" s="62"/>
      <c r="K43" s="65"/>
      <c r="L43" s="65"/>
      <c r="M43" s="65"/>
      <c r="N43" s="65"/>
      <c r="O43" s="62"/>
      <c r="P43" s="62"/>
      <c r="Q43" s="62"/>
      <c r="R43" s="70"/>
      <c r="S43" s="67"/>
    </row>
    <row r="44" spans="1:19" s="60" customFormat="1" ht="30" customHeight="1">
      <c r="A44" s="61">
        <f>ROW()-1</f>
        <v>43</v>
      </c>
      <c r="B44" s="82"/>
      <c r="C44" s="69"/>
      <c r="D44" s="62"/>
      <c r="E44" s="63"/>
      <c r="F44" s="68"/>
      <c r="G44" s="62"/>
      <c r="H44" s="64"/>
      <c r="I44" s="61"/>
      <c r="J44" s="62"/>
      <c r="K44" s="65"/>
      <c r="L44" s="65"/>
      <c r="M44" s="65"/>
      <c r="N44" s="65"/>
      <c r="O44" s="62"/>
      <c r="P44" s="62"/>
      <c r="Q44" s="62"/>
      <c r="R44" s="70"/>
      <c r="S44" s="67"/>
    </row>
    <row r="45" spans="1:19" s="60" customFormat="1" ht="30" customHeight="1">
      <c r="A45" s="61">
        <f t="shared" ref="A45:A76" si="1">ROW()-1</f>
        <v>44</v>
      </c>
      <c r="B45" s="82"/>
      <c r="C45" s="69"/>
      <c r="D45" s="62"/>
      <c r="E45" s="63"/>
      <c r="F45" s="62"/>
      <c r="G45" s="62"/>
      <c r="H45" s="64"/>
      <c r="I45" s="61"/>
      <c r="J45" s="62"/>
      <c r="K45" s="65"/>
      <c r="L45" s="65"/>
      <c r="M45" s="65"/>
      <c r="N45" s="65"/>
      <c r="O45" s="62"/>
      <c r="P45" s="62"/>
      <c r="Q45" s="62"/>
      <c r="R45" s="70"/>
      <c r="S45" s="67"/>
    </row>
    <row r="46" spans="1:19" s="60" customFormat="1" ht="30" customHeight="1">
      <c r="A46" s="61">
        <f t="shared" si="1"/>
        <v>45</v>
      </c>
      <c r="B46" s="82"/>
      <c r="C46" s="69"/>
      <c r="D46" s="62"/>
      <c r="E46" s="63"/>
      <c r="F46" s="62"/>
      <c r="G46" s="62"/>
      <c r="H46" s="64"/>
      <c r="I46" s="61"/>
      <c r="J46" s="62"/>
      <c r="K46" s="65"/>
      <c r="L46" s="65"/>
      <c r="M46" s="65"/>
      <c r="N46" s="65"/>
      <c r="O46" s="62"/>
      <c r="P46" s="62"/>
      <c r="Q46" s="62"/>
      <c r="R46" s="70"/>
      <c r="S46" s="67"/>
    </row>
    <row r="47" spans="1:19" s="60" customFormat="1" ht="30" customHeight="1">
      <c r="A47" s="61">
        <f t="shared" si="1"/>
        <v>46</v>
      </c>
      <c r="B47" s="82"/>
      <c r="C47" s="69"/>
      <c r="D47" s="62"/>
      <c r="E47" s="63"/>
      <c r="F47" s="62"/>
      <c r="G47" s="62"/>
      <c r="H47" s="64"/>
      <c r="I47" s="61"/>
      <c r="J47" s="62"/>
      <c r="K47" s="65"/>
      <c r="L47" s="65"/>
      <c r="M47" s="65"/>
      <c r="N47" s="65"/>
      <c r="O47" s="62"/>
      <c r="P47" s="62"/>
      <c r="Q47" s="62"/>
      <c r="R47" s="70"/>
      <c r="S47" s="67"/>
    </row>
    <row r="48" spans="1:19" s="60" customFormat="1" ht="30" customHeight="1">
      <c r="A48" s="61">
        <f t="shared" si="1"/>
        <v>47</v>
      </c>
      <c r="B48" s="82"/>
      <c r="C48" s="69"/>
      <c r="D48" s="62"/>
      <c r="E48" s="63"/>
      <c r="F48" s="64"/>
      <c r="G48" s="62"/>
      <c r="H48" s="64"/>
      <c r="I48" s="61"/>
      <c r="J48" s="62"/>
      <c r="K48" s="65"/>
      <c r="L48" s="65"/>
      <c r="M48" s="65"/>
      <c r="N48" s="65"/>
      <c r="O48" s="62"/>
      <c r="P48" s="62"/>
      <c r="Q48" s="62"/>
      <c r="R48" s="70"/>
      <c r="S48" s="67"/>
    </row>
    <row r="49" spans="1:19" s="60" customFormat="1" ht="30" customHeight="1">
      <c r="A49" s="61">
        <f t="shared" si="1"/>
        <v>48</v>
      </c>
      <c r="B49" s="82"/>
      <c r="C49" s="69"/>
      <c r="D49" s="62"/>
      <c r="E49" s="63"/>
      <c r="F49" s="64"/>
      <c r="G49" s="62"/>
      <c r="H49" s="64"/>
      <c r="I49" s="61"/>
      <c r="J49" s="62"/>
      <c r="K49" s="65"/>
      <c r="L49" s="65"/>
      <c r="M49" s="65"/>
      <c r="N49" s="65"/>
      <c r="O49" s="62"/>
      <c r="P49" s="62"/>
      <c r="Q49" s="62"/>
      <c r="R49" s="70"/>
      <c r="S49" s="67"/>
    </row>
    <row r="50" spans="1:19" s="60" customFormat="1" ht="30" customHeight="1">
      <c r="A50" s="61">
        <f t="shared" si="1"/>
        <v>49</v>
      </c>
      <c r="B50" s="82"/>
      <c r="C50" s="69"/>
      <c r="D50" s="62"/>
      <c r="E50" s="63"/>
      <c r="F50" s="64"/>
      <c r="G50" s="62"/>
      <c r="H50" s="64"/>
      <c r="I50" s="61"/>
      <c r="J50" s="62"/>
      <c r="K50" s="65"/>
      <c r="L50" s="65"/>
      <c r="M50" s="65"/>
      <c r="N50" s="65"/>
      <c r="O50" s="62"/>
      <c r="P50" s="62"/>
      <c r="Q50" s="62"/>
      <c r="R50" s="70"/>
      <c r="S50" s="67"/>
    </row>
    <row r="51" spans="1:19" s="60" customFormat="1" ht="30" customHeight="1">
      <c r="A51" s="61">
        <f t="shared" si="1"/>
        <v>50</v>
      </c>
      <c r="B51" s="82"/>
      <c r="C51" s="69"/>
      <c r="D51" s="62"/>
      <c r="E51" s="63"/>
      <c r="F51" s="64"/>
      <c r="G51" s="62"/>
      <c r="H51" s="64"/>
      <c r="I51" s="61"/>
      <c r="J51" s="62"/>
      <c r="K51" s="65"/>
      <c r="L51" s="65"/>
      <c r="M51" s="65"/>
      <c r="N51" s="65"/>
      <c r="O51" s="62"/>
      <c r="P51" s="62"/>
      <c r="Q51" s="62"/>
      <c r="R51" s="70"/>
      <c r="S51" s="67"/>
    </row>
    <row r="52" spans="1:19" s="60" customFormat="1" ht="30" customHeight="1">
      <c r="A52" s="61">
        <f t="shared" si="1"/>
        <v>51</v>
      </c>
      <c r="B52" s="82"/>
      <c r="C52" s="69"/>
      <c r="D52" s="62"/>
      <c r="E52" s="63"/>
      <c r="F52" s="62"/>
      <c r="G52" s="62"/>
      <c r="H52" s="64"/>
      <c r="I52" s="61"/>
      <c r="J52" s="62"/>
      <c r="K52" s="65"/>
      <c r="L52" s="65"/>
      <c r="M52" s="65"/>
      <c r="N52" s="65"/>
      <c r="O52" s="62"/>
      <c r="P52" s="62"/>
      <c r="Q52" s="62"/>
      <c r="R52" s="70"/>
      <c r="S52" s="67"/>
    </row>
    <row r="53" spans="1:19" s="60" customFormat="1" ht="30" customHeight="1">
      <c r="A53" s="61">
        <f t="shared" si="1"/>
        <v>52</v>
      </c>
      <c r="B53" s="82"/>
      <c r="C53" s="69"/>
      <c r="D53" s="62"/>
      <c r="E53" s="63"/>
      <c r="F53" s="62"/>
      <c r="G53" s="62"/>
      <c r="H53" s="64"/>
      <c r="I53" s="61"/>
      <c r="J53" s="62"/>
      <c r="K53" s="65"/>
      <c r="L53" s="65"/>
      <c r="M53" s="65"/>
      <c r="N53" s="65"/>
      <c r="O53" s="62"/>
      <c r="P53" s="62"/>
      <c r="Q53" s="62"/>
      <c r="R53" s="70"/>
      <c r="S53" s="67"/>
    </row>
    <row r="54" spans="1:19" s="60" customFormat="1" ht="30" customHeight="1">
      <c r="A54" s="61">
        <f t="shared" si="1"/>
        <v>53</v>
      </c>
      <c r="B54" s="82"/>
      <c r="C54" s="69"/>
      <c r="D54" s="62"/>
      <c r="E54" s="63"/>
      <c r="F54" s="62"/>
      <c r="G54" s="62"/>
      <c r="H54" s="64"/>
      <c r="I54" s="61"/>
      <c r="J54" s="62"/>
      <c r="K54" s="65"/>
      <c r="L54" s="65"/>
      <c r="M54" s="65"/>
      <c r="N54" s="65"/>
      <c r="O54" s="62"/>
      <c r="P54" s="62"/>
      <c r="Q54" s="62"/>
      <c r="R54" s="70"/>
      <c r="S54" s="67"/>
    </row>
    <row r="55" spans="1:19" s="60" customFormat="1" ht="30" customHeight="1">
      <c r="A55" s="61">
        <f t="shared" si="1"/>
        <v>54</v>
      </c>
      <c r="B55" s="82"/>
      <c r="C55" s="69"/>
      <c r="D55" s="62"/>
      <c r="E55" s="63"/>
      <c r="F55" s="62"/>
      <c r="G55" s="62"/>
      <c r="H55" s="64"/>
      <c r="I55" s="61"/>
      <c r="J55" s="62"/>
      <c r="K55" s="65"/>
      <c r="L55" s="65"/>
      <c r="M55" s="65"/>
      <c r="N55" s="65"/>
      <c r="O55" s="62"/>
      <c r="P55" s="62"/>
      <c r="Q55" s="62"/>
      <c r="R55" s="70"/>
      <c r="S55" s="67"/>
    </row>
    <row r="56" spans="1:19" s="60" customFormat="1" ht="30" customHeight="1">
      <c r="A56" s="61">
        <f t="shared" si="1"/>
        <v>55</v>
      </c>
      <c r="B56" s="82"/>
      <c r="C56" s="69"/>
      <c r="D56" s="62"/>
      <c r="E56" s="63"/>
      <c r="F56" s="62"/>
      <c r="G56" s="62"/>
      <c r="H56" s="64"/>
      <c r="I56" s="61"/>
      <c r="J56" s="62"/>
      <c r="K56" s="65"/>
      <c r="L56" s="65"/>
      <c r="M56" s="65"/>
      <c r="N56" s="65"/>
      <c r="O56" s="62"/>
      <c r="P56" s="62"/>
      <c r="Q56" s="62"/>
      <c r="R56" s="70"/>
      <c r="S56" s="67"/>
    </row>
    <row r="57" spans="1:19" s="60" customFormat="1" ht="30" customHeight="1">
      <c r="A57" s="61">
        <f t="shared" si="1"/>
        <v>56</v>
      </c>
      <c r="B57" s="82"/>
      <c r="C57" s="69"/>
      <c r="D57" s="62"/>
      <c r="E57" s="63"/>
      <c r="F57" s="62"/>
      <c r="G57" s="62"/>
      <c r="H57" s="64"/>
      <c r="I57" s="61"/>
      <c r="J57" s="62"/>
      <c r="K57" s="65"/>
      <c r="L57" s="65"/>
      <c r="M57" s="65"/>
      <c r="N57" s="65"/>
      <c r="O57" s="62"/>
      <c r="P57" s="62"/>
      <c r="Q57" s="62"/>
      <c r="R57" s="70"/>
      <c r="S57" s="67"/>
    </row>
    <row r="58" spans="1:19" s="60" customFormat="1" ht="30" customHeight="1">
      <c r="A58" s="61">
        <f t="shared" si="1"/>
        <v>57</v>
      </c>
      <c r="B58" s="82"/>
      <c r="C58" s="69"/>
      <c r="D58" s="62"/>
      <c r="E58" s="63"/>
      <c r="F58" s="62"/>
      <c r="G58" s="62"/>
      <c r="H58" s="64"/>
      <c r="I58" s="61"/>
      <c r="J58" s="62"/>
      <c r="K58" s="65"/>
      <c r="L58" s="65"/>
      <c r="M58" s="65"/>
      <c r="N58" s="65"/>
      <c r="O58" s="62"/>
      <c r="P58" s="62"/>
      <c r="Q58" s="62"/>
      <c r="R58" s="70"/>
      <c r="S58" s="67"/>
    </row>
    <row r="59" spans="1:19" s="60" customFormat="1" ht="30" customHeight="1">
      <c r="A59" s="61">
        <f t="shared" si="1"/>
        <v>58</v>
      </c>
      <c r="B59" s="82"/>
      <c r="C59" s="69"/>
      <c r="D59" s="62"/>
      <c r="E59" s="63"/>
      <c r="F59" s="62"/>
      <c r="G59" s="62"/>
      <c r="H59" s="64"/>
      <c r="I59" s="61"/>
      <c r="J59" s="62"/>
      <c r="K59" s="65"/>
      <c r="L59" s="65"/>
      <c r="M59" s="65"/>
      <c r="N59" s="65"/>
      <c r="O59" s="62"/>
      <c r="P59" s="62"/>
      <c r="Q59" s="62"/>
      <c r="R59" s="70"/>
      <c r="S59" s="67"/>
    </row>
    <row r="60" spans="1:19" s="60" customFormat="1" ht="30" customHeight="1">
      <c r="A60" s="61">
        <f t="shared" si="1"/>
        <v>59</v>
      </c>
      <c r="B60" s="82"/>
      <c r="C60" s="69"/>
      <c r="D60" s="62"/>
      <c r="E60" s="63"/>
      <c r="F60" s="62"/>
      <c r="G60" s="62"/>
      <c r="H60" s="64"/>
      <c r="I60" s="61"/>
      <c r="J60" s="62"/>
      <c r="K60" s="65"/>
      <c r="L60" s="65"/>
      <c r="M60" s="65"/>
      <c r="N60" s="65"/>
      <c r="O60" s="62"/>
      <c r="P60" s="62"/>
      <c r="Q60" s="62"/>
      <c r="R60" s="70"/>
      <c r="S60" s="67"/>
    </row>
    <row r="61" spans="1:19" s="60" customFormat="1" ht="30" customHeight="1">
      <c r="A61" s="61">
        <f t="shared" si="1"/>
        <v>60</v>
      </c>
      <c r="B61" s="82"/>
      <c r="C61" s="69"/>
      <c r="D61" s="62"/>
      <c r="E61" s="63"/>
      <c r="F61" s="62"/>
      <c r="G61" s="62"/>
      <c r="H61" s="64"/>
      <c r="I61" s="61"/>
      <c r="J61" s="62"/>
      <c r="K61" s="65"/>
      <c r="L61" s="65"/>
      <c r="M61" s="65"/>
      <c r="N61" s="65"/>
      <c r="O61" s="62"/>
      <c r="P61" s="62"/>
      <c r="Q61" s="62"/>
      <c r="R61" s="70"/>
      <c r="S61" s="67"/>
    </row>
    <row r="62" spans="1:19" s="60" customFormat="1" ht="30" customHeight="1">
      <c r="A62" s="61">
        <f t="shared" si="1"/>
        <v>61</v>
      </c>
      <c r="B62" s="82"/>
      <c r="C62" s="69"/>
      <c r="D62" s="62"/>
      <c r="E62" s="63"/>
      <c r="F62" s="62"/>
      <c r="G62" s="62"/>
      <c r="H62" s="64"/>
      <c r="I62" s="61"/>
      <c r="J62" s="62"/>
      <c r="K62" s="65"/>
      <c r="L62" s="65"/>
      <c r="M62" s="65"/>
      <c r="N62" s="65"/>
      <c r="O62" s="62"/>
      <c r="P62" s="62"/>
      <c r="Q62" s="62"/>
      <c r="R62" s="70"/>
      <c r="S62" s="67"/>
    </row>
    <row r="63" spans="1:19" s="60" customFormat="1" ht="30" customHeight="1">
      <c r="A63" s="61">
        <f t="shared" si="1"/>
        <v>62</v>
      </c>
      <c r="B63" s="82"/>
      <c r="C63" s="69"/>
      <c r="D63" s="62"/>
      <c r="E63" s="63"/>
      <c r="F63" s="62"/>
      <c r="G63" s="62"/>
      <c r="H63" s="64"/>
      <c r="I63" s="61"/>
      <c r="J63" s="62"/>
      <c r="K63" s="65"/>
      <c r="L63" s="65"/>
      <c r="M63" s="65"/>
      <c r="N63" s="65"/>
      <c r="O63" s="62"/>
      <c r="P63" s="62"/>
      <c r="Q63" s="62"/>
      <c r="R63" s="70"/>
      <c r="S63" s="67"/>
    </row>
    <row r="64" spans="1:19" s="60" customFormat="1" ht="30" customHeight="1">
      <c r="A64" s="61">
        <f t="shared" si="1"/>
        <v>63</v>
      </c>
      <c r="B64" s="82"/>
      <c r="C64" s="69"/>
      <c r="D64" s="62"/>
      <c r="E64" s="63"/>
      <c r="F64" s="62"/>
      <c r="G64" s="62"/>
      <c r="H64" s="64"/>
      <c r="I64" s="61"/>
      <c r="J64" s="62"/>
      <c r="K64" s="65"/>
      <c r="L64" s="65"/>
      <c r="M64" s="65"/>
      <c r="N64" s="65"/>
      <c r="O64" s="62"/>
      <c r="P64" s="62"/>
      <c r="Q64" s="62"/>
      <c r="R64" s="70"/>
      <c r="S64" s="67"/>
    </row>
    <row r="65" spans="1:19" s="60" customFormat="1" ht="30" customHeight="1">
      <c r="A65" s="61">
        <f t="shared" si="1"/>
        <v>64</v>
      </c>
      <c r="B65" s="82"/>
      <c r="C65" s="69"/>
      <c r="D65" s="62"/>
      <c r="E65" s="63"/>
      <c r="F65" s="62"/>
      <c r="G65" s="62"/>
      <c r="H65" s="64"/>
      <c r="I65" s="62"/>
      <c r="J65" s="62"/>
      <c r="K65" s="65"/>
      <c r="L65" s="65"/>
      <c r="M65" s="65"/>
      <c r="N65" s="65"/>
      <c r="O65" s="62"/>
      <c r="P65" s="62"/>
      <c r="Q65" s="62"/>
      <c r="R65" s="70"/>
      <c r="S65" s="67"/>
    </row>
    <row r="66" spans="1:19" s="60" customFormat="1" ht="30" customHeight="1">
      <c r="A66" s="61">
        <f t="shared" si="1"/>
        <v>65</v>
      </c>
      <c r="B66" s="82"/>
      <c r="C66" s="69"/>
      <c r="D66" s="62"/>
      <c r="E66" s="63"/>
      <c r="F66" s="62"/>
      <c r="G66" s="62"/>
      <c r="H66" s="64"/>
      <c r="I66" s="62"/>
      <c r="J66" s="62"/>
      <c r="K66" s="65"/>
      <c r="L66" s="65"/>
      <c r="M66" s="65"/>
      <c r="N66" s="65"/>
      <c r="O66" s="62"/>
      <c r="P66" s="62"/>
      <c r="Q66" s="62"/>
      <c r="R66" s="70"/>
      <c r="S66" s="67"/>
    </row>
    <row r="67" spans="1:19" s="60" customFormat="1" ht="30" customHeight="1">
      <c r="A67" s="61">
        <f t="shared" si="1"/>
        <v>66</v>
      </c>
      <c r="B67" s="82"/>
      <c r="C67" s="69"/>
      <c r="D67" s="62"/>
      <c r="E67" s="63"/>
      <c r="F67" s="62"/>
      <c r="G67" s="62"/>
      <c r="H67" s="64"/>
      <c r="I67" s="62"/>
      <c r="J67" s="62"/>
      <c r="K67" s="65"/>
      <c r="L67" s="65"/>
      <c r="M67" s="65"/>
      <c r="N67" s="65"/>
      <c r="O67" s="62"/>
      <c r="P67" s="62"/>
      <c r="Q67" s="62"/>
      <c r="R67" s="70"/>
      <c r="S67" s="67"/>
    </row>
    <row r="68" spans="1:19" s="60" customFormat="1" ht="30" customHeight="1">
      <c r="A68" s="61">
        <f t="shared" si="1"/>
        <v>67</v>
      </c>
      <c r="B68" s="82"/>
      <c r="C68" s="69"/>
      <c r="D68" s="62"/>
      <c r="E68" s="63"/>
      <c r="F68" s="62"/>
      <c r="G68" s="62"/>
      <c r="H68" s="64"/>
      <c r="I68" s="62"/>
      <c r="J68" s="62"/>
      <c r="K68" s="65"/>
      <c r="L68" s="65"/>
      <c r="M68" s="65"/>
      <c r="N68" s="65"/>
      <c r="O68" s="62"/>
      <c r="P68" s="62"/>
      <c r="Q68" s="62"/>
      <c r="R68" s="70"/>
      <c r="S68" s="67"/>
    </row>
    <row r="69" spans="1:19" s="60" customFormat="1" ht="30" customHeight="1">
      <c r="A69" s="61">
        <f t="shared" si="1"/>
        <v>68</v>
      </c>
      <c r="B69" s="82"/>
      <c r="C69" s="69"/>
      <c r="D69" s="62"/>
      <c r="E69" s="63"/>
      <c r="F69" s="62"/>
      <c r="G69" s="62"/>
      <c r="H69" s="64"/>
      <c r="I69" s="62"/>
      <c r="J69" s="62"/>
      <c r="K69" s="65"/>
      <c r="L69" s="65"/>
      <c r="M69" s="65"/>
      <c r="N69" s="65"/>
      <c r="O69" s="62"/>
      <c r="P69" s="62"/>
      <c r="Q69" s="62"/>
      <c r="R69" s="70"/>
      <c r="S69" s="67"/>
    </row>
    <row r="70" spans="1:19" s="60" customFormat="1" ht="30" customHeight="1">
      <c r="A70" s="61">
        <f t="shared" si="1"/>
        <v>69</v>
      </c>
      <c r="B70" s="82"/>
      <c r="C70" s="69"/>
      <c r="D70" s="62"/>
      <c r="E70" s="63"/>
      <c r="F70" s="62"/>
      <c r="G70" s="62"/>
      <c r="H70" s="64"/>
      <c r="I70" s="62"/>
      <c r="J70" s="62"/>
      <c r="K70" s="65"/>
      <c r="L70" s="65"/>
      <c r="M70" s="65"/>
      <c r="N70" s="65"/>
      <c r="O70" s="62"/>
      <c r="P70" s="62"/>
      <c r="Q70" s="62"/>
      <c r="R70" s="70"/>
      <c r="S70" s="67"/>
    </row>
    <row r="71" spans="1:19" s="60" customFormat="1" ht="30" customHeight="1">
      <c r="A71" s="61">
        <f t="shared" si="1"/>
        <v>70</v>
      </c>
      <c r="B71" s="82"/>
      <c r="C71" s="69"/>
      <c r="D71" s="62"/>
      <c r="E71" s="63"/>
      <c r="F71" s="62"/>
      <c r="G71" s="62"/>
      <c r="H71" s="64"/>
      <c r="I71" s="62"/>
      <c r="J71" s="62"/>
      <c r="K71" s="65"/>
      <c r="L71" s="65"/>
      <c r="M71" s="65"/>
      <c r="N71" s="65"/>
      <c r="O71" s="62"/>
      <c r="P71" s="62"/>
      <c r="Q71" s="62"/>
      <c r="R71" s="70"/>
      <c r="S71" s="67"/>
    </row>
    <row r="72" spans="1:19" s="60" customFormat="1" ht="30" customHeight="1">
      <c r="A72" s="61">
        <f t="shared" si="1"/>
        <v>71</v>
      </c>
      <c r="B72" s="82"/>
      <c r="C72" s="69"/>
      <c r="D72" s="62"/>
      <c r="E72" s="63"/>
      <c r="F72" s="62"/>
      <c r="G72" s="62"/>
      <c r="H72" s="64"/>
      <c r="I72" s="62"/>
      <c r="J72" s="62"/>
      <c r="K72" s="65"/>
      <c r="L72" s="65"/>
      <c r="M72" s="65"/>
      <c r="N72" s="65"/>
      <c r="O72" s="62"/>
      <c r="P72" s="62"/>
      <c r="Q72" s="62"/>
      <c r="R72" s="70"/>
      <c r="S72" s="67"/>
    </row>
    <row r="73" spans="1:19" s="60" customFormat="1" ht="30" customHeight="1">
      <c r="A73" s="61">
        <f t="shared" si="1"/>
        <v>72</v>
      </c>
      <c r="B73" s="82"/>
      <c r="C73" s="69"/>
      <c r="D73" s="62"/>
      <c r="E73" s="63"/>
      <c r="F73" s="62"/>
      <c r="G73" s="62"/>
      <c r="H73" s="64"/>
      <c r="I73" s="62"/>
      <c r="J73" s="62"/>
      <c r="K73" s="65"/>
      <c r="L73" s="65"/>
      <c r="M73" s="65"/>
      <c r="N73" s="65"/>
      <c r="O73" s="62"/>
      <c r="P73" s="62"/>
      <c r="Q73" s="62"/>
      <c r="R73" s="70"/>
      <c r="S73" s="67"/>
    </row>
    <row r="74" spans="1:19" s="60" customFormat="1" ht="30" customHeight="1">
      <c r="A74" s="61">
        <f t="shared" si="1"/>
        <v>73</v>
      </c>
      <c r="B74" s="82"/>
      <c r="C74" s="69"/>
      <c r="D74" s="62"/>
      <c r="E74" s="63"/>
      <c r="F74" s="62"/>
      <c r="G74" s="62"/>
      <c r="H74" s="64"/>
      <c r="I74" s="62"/>
      <c r="J74" s="62"/>
      <c r="K74" s="65"/>
      <c r="L74" s="65"/>
      <c r="M74" s="65"/>
      <c r="N74" s="65"/>
      <c r="O74" s="62"/>
      <c r="P74" s="62"/>
      <c r="Q74" s="62"/>
      <c r="R74" s="70"/>
      <c r="S74" s="67"/>
    </row>
    <row r="75" spans="1:19" s="60" customFormat="1" ht="30" customHeight="1">
      <c r="A75" s="61">
        <f t="shared" si="1"/>
        <v>74</v>
      </c>
      <c r="B75" s="82"/>
      <c r="C75" s="69"/>
      <c r="D75" s="62"/>
      <c r="E75" s="63"/>
      <c r="F75" s="62"/>
      <c r="G75" s="62"/>
      <c r="H75" s="64"/>
      <c r="I75" s="62"/>
      <c r="J75" s="62"/>
      <c r="K75" s="65"/>
      <c r="L75" s="65"/>
      <c r="M75" s="65"/>
      <c r="N75" s="65"/>
      <c r="O75" s="62"/>
      <c r="P75" s="62"/>
      <c r="Q75" s="62"/>
      <c r="R75" s="70"/>
      <c r="S75" s="67"/>
    </row>
    <row r="76" spans="1:19" s="60" customFormat="1" ht="30" customHeight="1">
      <c r="A76" s="61">
        <f t="shared" si="1"/>
        <v>75</v>
      </c>
      <c r="B76" s="82"/>
      <c r="C76" s="69"/>
      <c r="D76" s="62"/>
      <c r="E76" s="63"/>
      <c r="F76" s="62"/>
      <c r="G76" s="62"/>
      <c r="H76" s="64"/>
      <c r="I76" s="62"/>
      <c r="J76" s="62"/>
      <c r="K76" s="65"/>
      <c r="L76" s="65"/>
      <c r="M76" s="65"/>
      <c r="N76" s="65"/>
      <c r="O76" s="62"/>
      <c r="P76" s="62"/>
      <c r="Q76" s="62"/>
      <c r="R76" s="70"/>
      <c r="S76" s="67"/>
    </row>
  </sheetData>
  <autoFilter ref="A1:R41" xr:uid="{00000000-0009-0000-0000-000009000000}"/>
  <phoneticPr fontId="1"/>
  <dataValidations count="4">
    <dataValidation imeMode="fullKatakana" allowBlank="1" showInputMessage="1" showErrorMessage="1" sqref="F2:F76" xr:uid="{EB44363D-57F8-468A-9B69-7C4FEBD15962}"/>
    <dataValidation type="date" imeMode="disabled" allowBlank="1" showInputMessage="1" showErrorMessage="1" sqref="H2:H76" xr:uid="{E3C75EBB-4ED9-4082-A3E6-219BBD2A3A9E}">
      <formula1>1</formula1>
      <formula2>2958465</formula2>
    </dataValidation>
    <dataValidation imeMode="disabled" allowBlank="1" showInputMessage="1" showErrorMessage="1" sqref="O2:R76 J2:J76" xr:uid="{A25B9730-3C5F-4F6E-B50C-2AF9892279AB}"/>
    <dataValidation type="list" allowBlank="1" showInputMessage="1" showErrorMessage="1" sqref="I2:I76" xr:uid="{9F4C9DFC-9ED9-4CDE-AFEE-4657FED4CB74}">
      <formula1>"女性,男性"</formula1>
    </dataValidation>
  </dataValidations>
  <pageMargins left="0.7" right="0.7" top="0.75" bottom="0.75" header="0.3" footer="0.3"/>
  <pageSetup paperSize="8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DABA29-0EA1-4ED8-B731-3715440A7DAF}">
          <x14:formula1>
            <xm:f>DATA!$B$23:$B$24</xm:f>
          </x14:formula1>
          <xm:sqref>D2:D76</xm:sqref>
        </x14:dataValidation>
        <x14:dataValidation type="list" allowBlank="1" showInputMessage="1" showErrorMessage="1" xr:uid="{C480A57F-6F41-4408-8DB0-7C0DB751A0AA}">
          <x14:formula1>
            <xm:f>DATA!$B$10</xm:f>
          </x14:formula1>
          <xm:sqref>B2:B76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36</vt:i4>
      </vt:variant>
    </vt:vector>
  </HeadingPairs>
  <TitlesOfParts>
    <vt:vector size="51" baseType="lpstr">
      <vt:lpstr>集計表</vt:lpstr>
      <vt:lpstr>A【医科管理士】</vt:lpstr>
      <vt:lpstr>Z【医科管理士_HC3】</vt:lpstr>
      <vt:lpstr>Q【医療事務技能】 </vt:lpstr>
      <vt:lpstr>Y【医療事務技能_HC3】</vt:lpstr>
      <vt:lpstr>B【歯科】</vt:lpstr>
      <vt:lpstr>C【介護】</vt:lpstr>
      <vt:lpstr>F【調剤】 </vt:lpstr>
      <vt:lpstr>K【ホスピ３級】 </vt:lpstr>
      <vt:lpstr>H【ホスピ２級】 </vt:lpstr>
      <vt:lpstr>D【DA医師事務】</vt:lpstr>
      <vt:lpstr>P【DPC】</vt:lpstr>
      <vt:lpstr>S【在宅】 </vt:lpstr>
      <vt:lpstr>R【労災】 </vt:lpstr>
      <vt:lpstr>★サンプル★入力シート</vt:lpstr>
      <vt:lpstr>Aコース</vt:lpstr>
      <vt:lpstr>A科目</vt:lpstr>
      <vt:lpstr>A拠点</vt:lpstr>
      <vt:lpstr>Bコース</vt:lpstr>
      <vt:lpstr>B科目</vt:lpstr>
      <vt:lpstr>B拠点</vt:lpstr>
      <vt:lpstr>C科目</vt:lpstr>
      <vt:lpstr>C拠点</vt:lpstr>
      <vt:lpstr>D科目</vt:lpstr>
      <vt:lpstr>D拠点</vt:lpstr>
      <vt:lpstr>F科目</vt:lpstr>
      <vt:lpstr>F拠点</vt:lpstr>
      <vt:lpstr>Hコース</vt:lpstr>
      <vt:lpstr>H科目</vt:lpstr>
      <vt:lpstr>H拠点</vt:lpstr>
      <vt:lpstr>K科目</vt:lpstr>
      <vt:lpstr>K拠点</vt:lpstr>
      <vt:lpstr>集計表!Print_Area</vt:lpstr>
      <vt:lpstr>P科目</vt:lpstr>
      <vt:lpstr>P拠点</vt:lpstr>
      <vt:lpstr>Q科目</vt:lpstr>
      <vt:lpstr>Q拠点</vt:lpstr>
      <vt:lpstr>R科目</vt:lpstr>
      <vt:lpstr>R拠点</vt:lpstr>
      <vt:lpstr>S科目</vt:lpstr>
      <vt:lpstr>S拠点</vt:lpstr>
      <vt:lpstr>Y科目</vt:lpstr>
      <vt:lpstr>Y拠点</vt:lpstr>
      <vt:lpstr>Zコース</vt:lpstr>
      <vt:lpstr>Z科目</vt:lpstr>
      <vt:lpstr>Z拠点</vt:lpstr>
      <vt:lpstr>コードNo</vt:lpstr>
      <vt:lpstr>受験月</vt:lpstr>
      <vt:lpstr>受験年</vt:lpstr>
      <vt:lpstr>集計データ</vt:lpstr>
      <vt:lpstr>団体名</vt:lpstr>
    </vt:vector>
  </TitlesOfParts>
  <Manager/>
  <Company>株式会社ソラスト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森下 廣美</dc:creator>
  <cp:keywords/>
  <dc:description/>
  <cp:lastModifiedBy>森下 廣美</cp:lastModifiedBy>
  <cp:revision/>
  <cp:lastPrinted>2023-08-21T09:02:53Z</cp:lastPrinted>
  <dcterms:created xsi:type="dcterms:W3CDTF">2020-08-19T05:00:53Z</dcterms:created>
  <dcterms:modified xsi:type="dcterms:W3CDTF">2023-08-23T05:49:10Z</dcterms:modified>
  <cp:category/>
  <cp:contentStatus/>
</cp:coreProperties>
</file>